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firstSheet="2" activeTab="7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3 YILLIK KARŞILAŞTIRMA" sheetId="5" r:id="rId5"/>
    <sheet name="4-YENİ TABLO-1" sheetId="6" r:id="rId6"/>
    <sheet name="5-YENİ TABLO-2" sheetId="7" r:id="rId7"/>
    <sheet name="6-GRAFİK 1" sheetId="8" r:id="rId8"/>
    <sheet name="Sayfa2" sheetId="9" r:id="rId9"/>
  </sheet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0">'GİRİŞ FORMU'!$B$1:$K$254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<sst xmlns="http://schemas.openxmlformats.org/spreadsheetml/2006/main" count="853" uniqueCount="322">
  <si>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</si>
  <si>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</si>
  <si>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</si>
  <si>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</si>
  <si>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</si>
  <si>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</si>
  <si>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</si>
  <si>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</si>
  <si>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</si>
  <si>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</si>
  <si>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</si>
  <si>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</si>
  <si>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</si>
  <si>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</si>
  <si>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</si>
  <si>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</si>
  <si>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</si>
  <si>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</si>
  <si>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</si>
  <si>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</si>
  <si>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</si>
  <si>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</si>
  <si>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</si>
  <si>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</si>
  <si>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</si>
  <si>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</si>
  <si>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</si>
  <si>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</si>
  <si>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</si>
  <si>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</si>
  <si>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</si>
  <si>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</si>
  <si>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</si>
  <si>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</si>
  <si>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</si>
  <si>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</si>
  <si>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</si>
  <si>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</si>
  <si>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</si>
  <si>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</si>
  <si>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</si>
  <si>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</si>
  <si>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</si>
  <si>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</si>
  <si>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</si>
  <si>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</si>
  <si>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</si>
  <si>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</si>
  <si>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</si>
  <si>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</si>
  <si>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</si>
  <si>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</si>
  <si>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</si>
  <si>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</si>
  <si>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</si>
  <si>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</si>
  <si>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</si>
  <si>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</si>
  <si>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</si>
  <si>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</si>
  <si>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</si>
  <si>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</si>
  <si>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</si>
  <si>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</si>
  <si>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</si>
  <si>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</si>
  <si>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</si>
  <si>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</si>
  <si>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</si>
  <si>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</si>
  <si>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</si>
  <si>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</si>
  <si>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</si>
  <si>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</si>
  <si>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</si>
  <si>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</si>
  <si>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</si>
  <si>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</si>
  <si>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</si>
  <si>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</si>
  <si>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</si>
  <si>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</si>
  <si>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</si>
  <si>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</si>
  <si>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</si>
  <si>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</si>
  <si>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</si>
  <si>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</si>
  <si>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</si>
  <si>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</si>
  <si>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</si>
  <si>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</si>
  <si>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</si>
  <si>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</si>
  <si>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</si>
  <si>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</si>
  <si>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</si>
  <si>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</si>
  <si>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</si>
  <si>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</si>
  <si>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</si>
  <si>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</si>
  <si>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</si>
  <si>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</si>
  <si>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</si>
  <si>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</si>
  <si>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</si>
  <si>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</si>
  <si>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</si>
  <si>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</si>
  <si>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</si>
  <si>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</si>
  <si>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</si>
  <si>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</si>
  <si>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</si>
  <si>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</si>
  <si>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</si>
  <si>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</si>
  <si>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</si>
  <si>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</si>
  <si>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</si>
  <si>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</si>
  <si>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</si>
  <si>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</si>
  <si>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</si>
  <si>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</si>
  <si>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</si>
  <si>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</si>
  <si>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</si>
  <si>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</si>
  <si>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</si>
  <si>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</si>
  <si>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</si>
  <si>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</si>
  <si>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</si>
  <si>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</si>
  <si>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</si>
  <si>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</si>
  <si>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</si>
  <si>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</si>
  <si>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</si>
  <si>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</si>
  <si>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</si>
  <si>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</si>
  <si>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</si>
  <si>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</si>
  <si>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</si>
  <si>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</si>
  <si>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</si>
  <si>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</si>
  <si>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</si>
  <si>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</si>
  <si>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</si>
  <si>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</si>
  <si>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</si>
  <si>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</si>
  <si>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</si>
  <si>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</si>
  <si>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</si>
  <si>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</si>
  <si>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</si>
  <si>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</si>
  <si>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</si>
  <si>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</si>
  <si>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</si>
  <si>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</si>
  <si>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</si>
  <si>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</si>
  <si>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</si>
  <si>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</si>
  <si>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</si>
  <si>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</si>
  <si>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</si>
  <si>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</si>
  <si>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</si>
  <si>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</si>
  <si>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</si>
  <si>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</si>
  <si>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</si>
  <si>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</si>
  <si>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</si>
  <si>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</si>
  <si>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</si>
  <si>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</si>
  <si>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</si>
  <si>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</si>
  <si>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</si>
  <si>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</si>
  <si>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</si>
  <si>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</si>
  <si>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</si>
  <si>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</si>
  <si>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</si>
  <si>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</si>
  <si>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</si>
  <si>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</si>
  <si>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</si>
  <si>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</si>
  <si>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</si>
  <si>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</si>
  <si>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</si>
  <si>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</si>
  <si>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</si>
  <si>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</si>
  <si>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</si>
  <si>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</si>
  <si>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</si>
  <si>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</si>
  <si>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</si>
  <si>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</si>
  <si>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</si>
  <si>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</si>
  <si>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</si>
  <si>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</si>
  <si>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</si>
  <si>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</si>
  <si>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</si>
  <si>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</si>
  <si>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</si>
  <si>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</si>
  <si>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</si>
  <si>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</si>
  <si>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</si>
  <si>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</si>
  <si>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</si>
  <si>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</si>
  <si>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</si>
  <si>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</si>
  <si>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</si>
  <si>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</si>
  <si>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</si>
  <si>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</si>
  <si>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</si>
  <si>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</si>
  <si>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</si>
  <si>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</si>
  <si>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</si>
  <si>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</si>
  <si>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</si>
  <si>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</si>
  <si>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</si>
  <si>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</si>
  <si>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</si>
  <si>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</si>
  <si>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</si>
  <si>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</si>
  <si>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</si>
  <si>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</si>
  <si>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</si>
  <si>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</si>
  <si>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</si>
  <si>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</si>
  <si>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</si>
  <si>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</si>
  <si>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</si>
  <si>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</si>
  <si>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</si>
  <si>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</si>
  <si>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</si>
  <si>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</si>
  <si>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</si>
  <si>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</si>
  <si>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</si>
  <si>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</si>
  <si>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</si>
  <si>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</si>
  <si>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</si>
  <si>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</si>
  <si>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</si>
  <si>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</si>
  <si>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</si>
  <si>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</si>
  <si>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</si>
  <si>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</si>
  <si>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</si>
  <si>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</si>
  <si>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</si>
  <si>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</si>
  <si>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</si>
  <si>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</si>
  <si>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</si>
  <si>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</si>
  <si>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</si>
  <si>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</si>
  <si>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</si>
  <si>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</si>
  <si>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</si>
  <si>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</si>
  <si>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</si>
  <si>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</si>
  <si>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</si>
  <si>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</si>
  <si>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</si>
  <si>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</si>
  <si>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</si>
  <si>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</si>
  <si>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</si>
  <si>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</si>
  <si>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</si>
  <si>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</si>
  <si>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</si>
  <si>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</si>
  <si>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</si>
  <si>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</si>
  <si>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</si>
  <si>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</si>
  <si>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</si>
  <si>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</si>
  <si>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</si>
  <si>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</si>
  <si>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</si>
  <si>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</si>
  <si>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</si>
  <si>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</si>
  <si>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GİRİŞ-ÇIKIŞ YOK</t>
  </si>
  <si>
    <t>İZMİR TURİZM HAREKETLERİ NİSAN 2018</t>
  </si>
  <si>
    <t>2015-2016-2017-2018 YILLARI NİSAN AYI TURİZM HAREKETLERİ</t>
  </si>
  <si>
    <t>4 AYLIK TOPLAM</t>
  </si>
  <si>
    <t xml:space="preserve">2018 Nisan ayında  havayolu girişlerinde bir önceki yıla göre  %0,50 azalma , denizyolu </t>
  </si>
  <si>
    <t xml:space="preserve">girişlerinde ise  %141,84 oranında artış görülmüştür. Toplam girişlerde   %8,86 oranında </t>
  </si>
  <si>
    <t xml:space="preserve"> bir artış gerçekleşmiş olup, %85,4'ünü havayolu,  %14,6'sını denizyolu girişleri oluşturmuştur. </t>
  </si>
  <si>
    <t>2016-2017-2018 YILLARI OCAK-NİSAN DÖNEMİNDE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</si>
</sst>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49" applyFont="1" applyBorder="1" applyAlignment="1">
      <alignment horizontal="left" vertical="center"/>
      <protection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3" xfId="49" applyFont="1" applyBorder="1" applyAlignment="1">
      <alignment horizontal="left" vertical="center"/>
      <protection/>
    </xf>
    <xf numFmtId="0" fontId="3" fillId="0" borderId="34" xfId="49" applyFont="1" applyBorder="1" applyAlignment="1">
      <alignment horizontal="left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173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29" xfId="49" applyNumberFormat="1" applyFont="1" applyBorder="1" applyAlignment="1">
      <alignment horizontal="right" vertical="center"/>
      <protection/>
    </xf>
    <xf numFmtId="3" fontId="3" fillId="0" borderId="44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37" xfId="49" applyFont="1" applyBorder="1" applyAlignment="1">
      <alignment horizontal="right" vertical="center"/>
      <protection/>
    </xf>
    <xf numFmtId="0" fontId="3" fillId="0" borderId="34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5" fillId="0" borderId="38" xfId="0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9" xfId="0" applyFont="1" applyBorder="1" applyAlignment="1">
      <alignment/>
    </xf>
    <xf numFmtId="175" fontId="9" fillId="0" borderId="0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2" xfId="0" applyNumberFormat="1" applyFont="1" applyBorder="1" applyAlignment="1">
      <alignment/>
    </xf>
    <xf numFmtId="175" fontId="5" fillId="0" borderId="3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3" fontId="5" fillId="0" borderId="5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32" borderId="33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7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3" fillId="0" borderId="33" xfId="49" applyFont="1" applyBorder="1" applyAlignment="1">
      <alignment horizontal="right" vertical="center"/>
      <protection/>
    </xf>
    <xf numFmtId="0" fontId="3" fillId="0" borderId="34" xfId="49" applyFont="1" applyBorder="1" applyAlignment="1">
      <alignment horizontal="right"/>
      <protection/>
    </xf>
    <xf numFmtId="0" fontId="3" fillId="0" borderId="35" xfId="49" applyFont="1" applyBorder="1" applyAlignment="1">
      <alignment horizontal="right" vertical="center"/>
      <protection/>
    </xf>
    <xf numFmtId="0" fontId="3" fillId="0" borderId="29" xfId="4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" fillId="0" borderId="34" xfId="49" applyFont="1" applyFill="1" applyBorder="1" applyAlignment="1">
      <alignment horizontal="left"/>
      <protection/>
    </xf>
    <xf numFmtId="0" fontId="3" fillId="0" borderId="35" xfId="49" applyFont="1" applyFill="1" applyBorder="1" applyAlignment="1">
      <alignment horizontal="left" vertical="center"/>
      <protection/>
    </xf>
    <xf numFmtId="0" fontId="8" fillId="0" borderId="52" xfId="0" applyFont="1" applyFill="1" applyBorder="1" applyAlignment="1">
      <alignment/>
    </xf>
    <xf numFmtId="0" fontId="9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2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1" xfId="0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85"/>
          <c:w val="0.0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2"/>
          <c:w val="0.060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2018</a:t>
            </a:r>
          </a:p>
        </c:rich>
      </c:tx>
      <c:layout>
        <c:manualLayout>
          <c:xMode val="factor"/>
          <c:yMode val="factor"/>
          <c:x val="0.115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25"/>
          <c:w val="0.77425"/>
          <c:h val="0.7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161925</xdr:rowOff>
    </xdr:from>
    <xdr:to>
      <xdr:col>22</xdr:col>
      <xdr:colOff>161925</xdr:colOff>
      <xdr:row>25</xdr:row>
      <xdr:rowOff>76200</xdr:rowOff>
    </xdr:to>
    <xdr:graphicFrame>
      <xdr:nvGraphicFramePr>
        <xdr:cNvPr id="1" name="Grafik 1"/>
        <xdr:cNvGraphicFramePr/>
      </xdr:nvGraphicFramePr>
      <xdr:xfrm>
        <a:off x="7362825" y="561975"/>
        <a:ext cx="9772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161925</xdr:rowOff>
    </xdr:from>
    <xdr:to>
      <xdr:col>16</xdr:col>
      <xdr:colOff>323850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591175" y="323850"/>
        <a:ext cx="7677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52</xdr:row>
      <xdr:rowOff>123825</xdr:rowOff>
    </xdr:from>
    <xdr:to>
      <xdr:col>16</xdr:col>
      <xdr:colOff>581025</xdr:colOff>
      <xdr:row>82</xdr:row>
      <xdr:rowOff>133350</xdr:rowOff>
    </xdr:to>
    <xdr:graphicFrame>
      <xdr:nvGraphicFramePr>
        <xdr:cNvPr id="2" name="5 Grafik"/>
        <xdr:cNvGraphicFramePr/>
      </xdr:nvGraphicFramePr>
      <xdr:xfrm>
        <a:off x="5705475" y="8582025"/>
        <a:ext cx="78200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3.875" style="1" customWidth="1"/>
    <col min="25" max="25" width="9.125" style="1" customWidth="1"/>
    <col min="26" max="16384" width="9.125" style="1" customWidth="1"/>
  </cols>
  <sheetData>
    <row r="1" spans="2:20" ht="15.75">
      <c r="B1" s="9" t="s">
        <v>271</v>
      </c>
      <c r="D1" s="135"/>
      <c r="G1" s="135"/>
      <c r="J1" s="135"/>
      <c r="P1" s="135"/>
      <c r="R1" s="217" t="s">
        <v>314</v>
      </c>
      <c r="S1" s="217"/>
      <c r="T1" s="217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6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7" t="s">
        <v>3</v>
      </c>
      <c r="C6" s="25">
        <v>299</v>
      </c>
      <c r="D6" s="26">
        <v>282</v>
      </c>
      <c r="E6" s="27"/>
      <c r="F6" s="25"/>
      <c r="G6" s="26"/>
      <c r="H6" s="27"/>
      <c r="I6" s="25">
        <v>106</v>
      </c>
      <c r="J6" s="26">
        <v>106</v>
      </c>
      <c r="K6" s="27"/>
      <c r="L6" s="25"/>
      <c r="M6" s="26"/>
      <c r="N6" s="27"/>
      <c r="O6" s="25">
        <v>3</v>
      </c>
      <c r="P6" s="26">
        <v>2</v>
      </c>
      <c r="Q6" s="27"/>
      <c r="R6" s="25"/>
      <c r="S6" s="26"/>
      <c r="T6" s="27"/>
      <c r="U6" s="25">
        <f aca="true" t="shared" si="0" ref="U6:U69">C6+F6+I6+L6+O6+R6</f>
        <v>408</v>
      </c>
      <c r="V6" s="26">
        <f aca="true" t="shared" si="1" ref="V6:V69">D6+G6+J6+M6+P6+S6</f>
        <v>390</v>
      </c>
      <c r="W6" s="27">
        <f aca="true" t="shared" si="2" ref="W6:W69">E6+H6+K6+N6+Q6+T6</f>
        <v>0</v>
      </c>
      <c r="X6" s="27">
        <f>U6+W6</f>
        <v>408</v>
      </c>
    </row>
    <row r="7" spans="1:24" ht="10.5">
      <c r="A7" s="1">
        <v>2</v>
      </c>
      <c r="B7" s="38" t="s">
        <v>156</v>
      </c>
      <c r="C7" s="15">
        <v>13</v>
      </c>
      <c r="D7" s="16">
        <v>328</v>
      </c>
      <c r="E7" s="17"/>
      <c r="F7" s="15">
        <v>2</v>
      </c>
      <c r="G7" s="16">
        <v>2</v>
      </c>
      <c r="H7" s="17"/>
      <c r="I7" s="15">
        <v>1</v>
      </c>
      <c r="J7" s="16">
        <v>1</v>
      </c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16</v>
      </c>
      <c r="V7" s="16">
        <f t="shared" si="1"/>
        <v>331</v>
      </c>
      <c r="W7" s="17">
        <f t="shared" si="2"/>
        <v>0</v>
      </c>
      <c r="X7" s="17">
        <f aca="true" t="shared" si="3" ref="X7:X70">U7+W7</f>
        <v>16</v>
      </c>
    </row>
    <row r="8" spans="1:24" ht="10.5">
      <c r="A8" s="1">
        <v>3</v>
      </c>
      <c r="B8" s="38" t="s">
        <v>0</v>
      </c>
      <c r="C8" s="138">
        <v>15764</v>
      </c>
      <c r="D8" s="79">
        <v>18427</v>
      </c>
      <c r="E8" s="17"/>
      <c r="F8" s="15">
        <v>3</v>
      </c>
      <c r="G8" s="16">
        <v>6</v>
      </c>
      <c r="H8" s="17"/>
      <c r="I8" s="15">
        <v>162</v>
      </c>
      <c r="J8" s="16">
        <v>164</v>
      </c>
      <c r="K8" s="17"/>
      <c r="L8" s="15"/>
      <c r="M8" s="16"/>
      <c r="N8" s="17"/>
      <c r="O8" s="15">
        <v>11</v>
      </c>
      <c r="P8" s="16">
        <v>9</v>
      </c>
      <c r="Q8" s="17"/>
      <c r="R8" s="15"/>
      <c r="S8" s="16"/>
      <c r="T8" s="17"/>
      <c r="U8" s="15">
        <f t="shared" si="0"/>
        <v>15940</v>
      </c>
      <c r="V8" s="16">
        <f t="shared" si="1"/>
        <v>18606</v>
      </c>
      <c r="W8" s="17">
        <f t="shared" si="2"/>
        <v>0</v>
      </c>
      <c r="X8" s="17">
        <f t="shared" si="3"/>
        <v>15940</v>
      </c>
    </row>
    <row r="9" spans="1:24" ht="10.5">
      <c r="A9" s="1">
        <v>4</v>
      </c>
      <c r="B9" s="38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1"/>
        <v>0</v>
      </c>
      <c r="W9" s="17">
        <f t="shared" si="2"/>
        <v>0</v>
      </c>
      <c r="X9" s="17">
        <f t="shared" si="3"/>
        <v>0</v>
      </c>
    </row>
    <row r="10" spans="1:24" ht="10.5">
      <c r="A10" s="1">
        <v>5</v>
      </c>
      <c r="B10" s="38" t="s">
        <v>58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si="0"/>
        <v>0</v>
      </c>
      <c r="V10" s="16">
        <f t="shared" si="1"/>
        <v>0</v>
      </c>
      <c r="W10" s="17">
        <f t="shared" si="2"/>
        <v>0</v>
      </c>
      <c r="X10" s="17">
        <f t="shared" si="3"/>
        <v>0</v>
      </c>
    </row>
    <row r="11" spans="1:24" ht="10.5">
      <c r="A11" s="1">
        <v>6</v>
      </c>
      <c r="B11" s="38" t="s">
        <v>92</v>
      </c>
      <c r="C11" s="15"/>
      <c r="D11" s="132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0"/>
        <v>0</v>
      </c>
      <c r="V11" s="16">
        <f t="shared" si="1"/>
        <v>0</v>
      </c>
      <c r="W11" s="17">
        <f t="shared" si="2"/>
        <v>0</v>
      </c>
      <c r="X11" s="17">
        <f t="shared" si="3"/>
        <v>0</v>
      </c>
    </row>
    <row r="12" spans="1:24" ht="10.5">
      <c r="A12" s="1">
        <v>7</v>
      </c>
      <c r="B12" s="38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0"/>
        <v>0</v>
      </c>
      <c r="V12" s="16">
        <f t="shared" si="1"/>
        <v>0</v>
      </c>
      <c r="W12" s="17">
        <f t="shared" si="2"/>
        <v>0</v>
      </c>
      <c r="X12" s="17">
        <f t="shared" si="3"/>
        <v>0</v>
      </c>
    </row>
    <row r="13" spans="1:24" ht="10.5">
      <c r="A13" s="1">
        <v>8</v>
      </c>
      <c r="B13" s="38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0"/>
        <v>0</v>
      </c>
      <c r="V13" s="16">
        <f t="shared" si="1"/>
        <v>0</v>
      </c>
      <c r="W13" s="17">
        <f t="shared" si="2"/>
        <v>0</v>
      </c>
      <c r="X13" s="17">
        <f t="shared" si="3"/>
        <v>0</v>
      </c>
    </row>
    <row r="14" spans="1:24" ht="10.5">
      <c r="A14" s="1">
        <v>9</v>
      </c>
      <c r="B14" s="38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0"/>
        <v>0</v>
      </c>
      <c r="V14" s="16">
        <f t="shared" si="1"/>
        <v>0</v>
      </c>
      <c r="W14" s="17">
        <f t="shared" si="2"/>
        <v>0</v>
      </c>
      <c r="X14" s="17">
        <f t="shared" si="3"/>
        <v>0</v>
      </c>
    </row>
    <row r="15" spans="1:24" ht="10.5">
      <c r="A15" s="1">
        <v>10</v>
      </c>
      <c r="B15" s="38" t="s">
        <v>199</v>
      </c>
      <c r="C15" s="15">
        <v>10</v>
      </c>
      <c r="D15" s="16">
        <v>8</v>
      </c>
      <c r="E15" s="17"/>
      <c r="F15" s="15"/>
      <c r="G15" s="16"/>
      <c r="H15" s="17"/>
      <c r="I15" s="15">
        <v>59</v>
      </c>
      <c r="J15" s="16">
        <v>61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0"/>
        <v>69</v>
      </c>
      <c r="V15" s="16">
        <f t="shared" si="1"/>
        <v>69</v>
      </c>
      <c r="W15" s="17">
        <f t="shared" si="2"/>
        <v>0</v>
      </c>
      <c r="X15" s="17">
        <f t="shared" si="3"/>
        <v>69</v>
      </c>
    </row>
    <row r="16" spans="1:24" ht="10.5">
      <c r="A16" s="1">
        <v>11</v>
      </c>
      <c r="B16" s="38" t="s">
        <v>51</v>
      </c>
      <c r="C16" s="15">
        <v>9</v>
      </c>
      <c r="D16" s="16">
        <v>7</v>
      </c>
      <c r="E16" s="17"/>
      <c r="F16" s="15">
        <v>21</v>
      </c>
      <c r="G16" s="16">
        <v>21</v>
      </c>
      <c r="H16" s="17"/>
      <c r="I16" s="15">
        <v>16</v>
      </c>
      <c r="J16" s="16">
        <v>26</v>
      </c>
      <c r="K16" s="17"/>
      <c r="L16" s="15">
        <v>8</v>
      </c>
      <c r="M16" s="16">
        <v>8</v>
      </c>
      <c r="N16" s="17"/>
      <c r="O16" s="15"/>
      <c r="P16" s="16"/>
      <c r="Q16" s="17"/>
      <c r="R16" s="15"/>
      <c r="S16" s="16"/>
      <c r="T16" s="17"/>
      <c r="U16" s="15">
        <f t="shared" si="0"/>
        <v>54</v>
      </c>
      <c r="V16" s="16">
        <f t="shared" si="1"/>
        <v>62</v>
      </c>
      <c r="W16" s="17">
        <f t="shared" si="2"/>
        <v>0</v>
      </c>
      <c r="X16" s="17">
        <f t="shared" si="3"/>
        <v>54</v>
      </c>
    </row>
    <row r="17" spans="1:24" ht="10.5">
      <c r="A17" s="1">
        <v>12</v>
      </c>
      <c r="B17" s="38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0"/>
        <v>0</v>
      </c>
      <c r="V17" s="16">
        <f t="shared" si="1"/>
        <v>0</v>
      </c>
      <c r="W17" s="17">
        <f t="shared" si="2"/>
        <v>0</v>
      </c>
      <c r="X17" s="17">
        <f t="shared" si="3"/>
        <v>0</v>
      </c>
    </row>
    <row r="18" spans="1:24" ht="10.5">
      <c r="A18" s="1">
        <v>13</v>
      </c>
      <c r="B18" s="38" t="s">
        <v>28</v>
      </c>
      <c r="C18" s="15">
        <v>35</v>
      </c>
      <c r="D18" s="16">
        <v>40</v>
      </c>
      <c r="E18" s="17"/>
      <c r="F18" s="15"/>
      <c r="G18" s="16"/>
      <c r="H18" s="17"/>
      <c r="I18" s="15">
        <v>13</v>
      </c>
      <c r="J18" s="16">
        <v>22</v>
      </c>
      <c r="K18" s="17"/>
      <c r="L18" s="15"/>
      <c r="M18" s="16"/>
      <c r="N18" s="17"/>
      <c r="O18" s="15">
        <v>1</v>
      </c>
      <c r="P18" s="16">
        <v>1</v>
      </c>
      <c r="Q18" s="17"/>
      <c r="R18" s="15"/>
      <c r="S18" s="16"/>
      <c r="T18" s="17"/>
      <c r="U18" s="15">
        <f t="shared" si="0"/>
        <v>49</v>
      </c>
      <c r="V18" s="16">
        <f t="shared" si="1"/>
        <v>63</v>
      </c>
      <c r="W18" s="17">
        <f t="shared" si="2"/>
        <v>0</v>
      </c>
      <c r="X18" s="17">
        <f t="shared" si="3"/>
        <v>49</v>
      </c>
    </row>
    <row r="19" spans="1:24" ht="10.5">
      <c r="A19" s="1">
        <v>14</v>
      </c>
      <c r="B19" s="38" t="s">
        <v>9</v>
      </c>
      <c r="C19" s="138">
        <v>825</v>
      </c>
      <c r="D19" s="79">
        <v>812</v>
      </c>
      <c r="E19" s="17"/>
      <c r="F19" s="15"/>
      <c r="G19" s="16"/>
      <c r="H19" s="17"/>
      <c r="I19" s="15">
        <v>14</v>
      </c>
      <c r="J19" s="16">
        <v>12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0"/>
        <v>839</v>
      </c>
      <c r="V19" s="16">
        <f t="shared" si="1"/>
        <v>824</v>
      </c>
      <c r="W19" s="17">
        <f t="shared" si="2"/>
        <v>0</v>
      </c>
      <c r="X19" s="17">
        <f t="shared" si="3"/>
        <v>839</v>
      </c>
    </row>
    <row r="20" spans="1:24" ht="10.5">
      <c r="A20" s="1">
        <v>15</v>
      </c>
      <c r="B20" s="38" t="s">
        <v>34</v>
      </c>
      <c r="C20" s="15">
        <v>24</v>
      </c>
      <c r="D20" s="16">
        <v>25</v>
      </c>
      <c r="E20" s="17"/>
      <c r="F20" s="15">
        <v>45</v>
      </c>
      <c r="G20" s="16">
        <v>45</v>
      </c>
      <c r="H20" s="17"/>
      <c r="I20" s="15"/>
      <c r="J20" s="16"/>
      <c r="K20" s="17"/>
      <c r="L20" s="15"/>
      <c r="M20" s="16"/>
      <c r="N20" s="17"/>
      <c r="O20" s="15">
        <v>8</v>
      </c>
      <c r="P20" s="16">
        <v>8</v>
      </c>
      <c r="Q20" s="17"/>
      <c r="R20" s="15"/>
      <c r="S20" s="16"/>
      <c r="T20" s="17"/>
      <c r="U20" s="15">
        <f t="shared" si="0"/>
        <v>77</v>
      </c>
      <c r="V20" s="16">
        <f t="shared" si="1"/>
        <v>78</v>
      </c>
      <c r="W20" s="17">
        <f t="shared" si="2"/>
        <v>0</v>
      </c>
      <c r="X20" s="17">
        <f t="shared" si="3"/>
        <v>77</v>
      </c>
    </row>
    <row r="21" spans="1:24" ht="10.5">
      <c r="A21" s="1">
        <v>16</v>
      </c>
      <c r="B21" s="38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0"/>
        <v>0</v>
      </c>
      <c r="V21" s="16">
        <f t="shared" si="1"/>
        <v>0</v>
      </c>
      <c r="W21" s="17">
        <f t="shared" si="2"/>
        <v>0</v>
      </c>
      <c r="X21" s="17">
        <f t="shared" si="3"/>
        <v>0</v>
      </c>
    </row>
    <row r="22" spans="1:24" ht="10.5">
      <c r="A22" s="1">
        <v>17</v>
      </c>
      <c r="B22" s="38" t="s">
        <v>171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0"/>
        <v>0</v>
      </c>
      <c r="V22" s="16">
        <f t="shared" si="1"/>
        <v>0</v>
      </c>
      <c r="W22" s="17">
        <f t="shared" si="2"/>
        <v>0</v>
      </c>
      <c r="X22" s="17">
        <f t="shared" si="3"/>
        <v>0</v>
      </c>
    </row>
    <row r="23" spans="1:24" ht="10.5">
      <c r="A23" s="1">
        <v>18</v>
      </c>
      <c r="B23" s="38" t="s">
        <v>128</v>
      </c>
      <c r="C23" s="15">
        <v>2</v>
      </c>
      <c r="D23" s="16">
        <v>3</v>
      </c>
      <c r="E23" s="17"/>
      <c r="F23" s="15"/>
      <c r="G23" s="16"/>
      <c r="H23" s="17"/>
      <c r="I23" s="15">
        <v>10</v>
      </c>
      <c r="J23" s="16">
        <v>10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0"/>
        <v>12</v>
      </c>
      <c r="V23" s="16">
        <f t="shared" si="1"/>
        <v>13</v>
      </c>
      <c r="W23" s="17">
        <f t="shared" si="2"/>
        <v>0</v>
      </c>
      <c r="X23" s="17">
        <f t="shared" si="3"/>
        <v>12</v>
      </c>
    </row>
    <row r="24" spans="1:24" ht="10.5">
      <c r="A24" s="1">
        <v>19</v>
      </c>
      <c r="B24" s="38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0"/>
        <v>0</v>
      </c>
      <c r="V24" s="16">
        <f t="shared" si="1"/>
        <v>0</v>
      </c>
      <c r="W24" s="17">
        <f t="shared" si="2"/>
        <v>0</v>
      </c>
      <c r="X24" s="17">
        <f t="shared" si="3"/>
        <v>0</v>
      </c>
    </row>
    <row r="25" spans="1:24" ht="10.5">
      <c r="A25" s="1">
        <v>20</v>
      </c>
      <c r="B25" s="38" t="s">
        <v>147</v>
      </c>
      <c r="C25" s="15">
        <v>2</v>
      </c>
      <c r="D25" s="16">
        <v>2</v>
      </c>
      <c r="E25" s="17"/>
      <c r="F25" s="15">
        <v>2</v>
      </c>
      <c r="G25" s="16">
        <v>1</v>
      </c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0"/>
        <v>4</v>
      </c>
      <c r="V25" s="16">
        <f t="shared" si="1"/>
        <v>3</v>
      </c>
      <c r="W25" s="17">
        <f t="shared" si="2"/>
        <v>0</v>
      </c>
      <c r="X25" s="17">
        <f t="shared" si="3"/>
        <v>4</v>
      </c>
    </row>
    <row r="26" spans="1:24" ht="10.5">
      <c r="A26" s="1">
        <v>21</v>
      </c>
      <c r="B26" s="38" t="s">
        <v>173</v>
      </c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0"/>
        <v>0</v>
      </c>
      <c r="V26" s="16">
        <f t="shared" si="1"/>
        <v>0</v>
      </c>
      <c r="W26" s="17">
        <f t="shared" si="2"/>
        <v>0</v>
      </c>
      <c r="X26" s="17">
        <f t="shared" si="3"/>
        <v>0</v>
      </c>
    </row>
    <row r="27" spans="1:24" ht="10.5">
      <c r="A27" s="1">
        <v>22</v>
      </c>
      <c r="B27" s="38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0"/>
        <v>0</v>
      </c>
      <c r="V27" s="16">
        <f t="shared" si="1"/>
        <v>0</v>
      </c>
      <c r="W27" s="17">
        <f t="shared" si="2"/>
        <v>0</v>
      </c>
      <c r="X27" s="17">
        <f t="shared" si="3"/>
        <v>0</v>
      </c>
    </row>
    <row r="28" spans="1:24" ht="10.5">
      <c r="A28" s="1">
        <v>23</v>
      </c>
      <c r="B28" s="38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0"/>
        <v>0</v>
      </c>
      <c r="V28" s="16">
        <f t="shared" si="1"/>
        <v>0</v>
      </c>
      <c r="W28" s="17">
        <f t="shared" si="2"/>
        <v>0</v>
      </c>
      <c r="X28" s="17">
        <f t="shared" si="3"/>
        <v>0</v>
      </c>
    </row>
    <row r="29" spans="1:24" ht="10.5">
      <c r="A29" s="1">
        <v>24</v>
      </c>
      <c r="B29" s="38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0"/>
        <v>0</v>
      </c>
      <c r="V29" s="16">
        <f t="shared" si="1"/>
        <v>0</v>
      </c>
      <c r="W29" s="17">
        <f t="shared" si="2"/>
        <v>0</v>
      </c>
      <c r="X29" s="17">
        <f t="shared" si="3"/>
        <v>0</v>
      </c>
    </row>
    <row r="30" spans="1:24" ht="10.5">
      <c r="A30" s="1">
        <v>25</v>
      </c>
      <c r="B30" s="38" t="s">
        <v>35</v>
      </c>
      <c r="C30" s="138">
        <v>11</v>
      </c>
      <c r="D30" s="79">
        <v>14</v>
      </c>
      <c r="E30" s="17"/>
      <c r="F30" s="15"/>
      <c r="G30" s="16"/>
      <c r="H30" s="17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0"/>
        <v>12</v>
      </c>
      <c r="V30" s="16">
        <f t="shared" si="1"/>
        <v>15</v>
      </c>
      <c r="W30" s="17">
        <f t="shared" si="2"/>
        <v>0</v>
      </c>
      <c r="X30" s="17">
        <f t="shared" si="3"/>
        <v>12</v>
      </c>
    </row>
    <row r="31" spans="1:24" ht="10.5">
      <c r="A31" s="1">
        <v>26</v>
      </c>
      <c r="B31" s="38" t="s">
        <v>21</v>
      </c>
      <c r="C31" s="138">
        <v>2061</v>
      </c>
      <c r="D31" s="79">
        <v>2131</v>
      </c>
      <c r="E31" s="17"/>
      <c r="F31" s="15"/>
      <c r="G31" s="16"/>
      <c r="H31" s="17"/>
      <c r="I31" s="15">
        <v>19</v>
      </c>
      <c r="J31" s="16">
        <v>19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0"/>
        <v>2080</v>
      </c>
      <c r="V31" s="16">
        <f t="shared" si="1"/>
        <v>2150</v>
      </c>
      <c r="W31" s="17">
        <f t="shared" si="2"/>
        <v>0</v>
      </c>
      <c r="X31" s="17">
        <f t="shared" si="3"/>
        <v>2080</v>
      </c>
    </row>
    <row r="32" spans="1:24" ht="10.5">
      <c r="A32" s="1">
        <v>27</v>
      </c>
      <c r="B32" s="38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0"/>
        <v>0</v>
      </c>
      <c r="V32" s="16">
        <f t="shared" si="1"/>
        <v>0</v>
      </c>
      <c r="W32" s="17">
        <f t="shared" si="2"/>
        <v>0</v>
      </c>
      <c r="X32" s="17">
        <f t="shared" si="3"/>
        <v>0</v>
      </c>
    </row>
    <row r="33" spans="1:24" ht="10.5">
      <c r="A33" s="1">
        <v>28</v>
      </c>
      <c r="B33" s="38" t="s">
        <v>99</v>
      </c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0"/>
        <v>0</v>
      </c>
      <c r="V33" s="16">
        <f t="shared" si="1"/>
        <v>0</v>
      </c>
      <c r="W33" s="17">
        <f t="shared" si="2"/>
        <v>0</v>
      </c>
      <c r="X33" s="17">
        <f t="shared" si="3"/>
        <v>0</v>
      </c>
    </row>
    <row r="34" spans="1:24" ht="10.5">
      <c r="A34" s="1">
        <v>29</v>
      </c>
      <c r="B34" s="38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0"/>
        <v>0</v>
      </c>
      <c r="V34" s="16">
        <f t="shared" si="1"/>
        <v>0</v>
      </c>
      <c r="W34" s="17">
        <f t="shared" si="2"/>
        <v>0</v>
      </c>
      <c r="X34" s="17">
        <f t="shared" si="3"/>
        <v>0</v>
      </c>
    </row>
    <row r="35" spans="1:24" ht="10.5">
      <c r="A35" s="1">
        <v>30</v>
      </c>
      <c r="B35" s="38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0"/>
        <v>0</v>
      </c>
      <c r="V35" s="16">
        <f t="shared" si="1"/>
        <v>0</v>
      </c>
      <c r="W35" s="17">
        <f t="shared" si="2"/>
        <v>0</v>
      </c>
      <c r="X35" s="17">
        <f t="shared" si="3"/>
        <v>0</v>
      </c>
    </row>
    <row r="36" spans="1:24" ht="10.5">
      <c r="A36" s="1">
        <v>31</v>
      </c>
      <c r="B36" s="38" t="s">
        <v>64</v>
      </c>
      <c r="C36" s="15"/>
      <c r="D36" s="16"/>
      <c r="E36" s="17"/>
      <c r="F36" s="15"/>
      <c r="G36" s="16"/>
      <c r="H36" s="17"/>
      <c r="I36" s="15">
        <v>1</v>
      </c>
      <c r="J36" s="16">
        <v>1</v>
      </c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0"/>
        <v>1</v>
      </c>
      <c r="V36" s="16">
        <f t="shared" si="1"/>
        <v>1</v>
      </c>
      <c r="W36" s="17">
        <f t="shared" si="2"/>
        <v>0</v>
      </c>
      <c r="X36" s="17">
        <f t="shared" si="3"/>
        <v>1</v>
      </c>
    </row>
    <row r="37" spans="1:24" ht="10.5">
      <c r="A37" s="1">
        <v>32</v>
      </c>
      <c r="B37" s="38" t="s">
        <v>204</v>
      </c>
      <c r="C37" s="15">
        <v>3</v>
      </c>
      <c r="D37" s="16">
        <v>3</v>
      </c>
      <c r="E37" s="17"/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0"/>
        <v>3</v>
      </c>
      <c r="V37" s="16">
        <f t="shared" si="1"/>
        <v>3</v>
      </c>
      <c r="W37" s="17">
        <f t="shared" si="2"/>
        <v>0</v>
      </c>
      <c r="X37" s="17">
        <f t="shared" si="3"/>
        <v>3</v>
      </c>
    </row>
    <row r="38" spans="1:24" ht="10.5">
      <c r="A38" s="1">
        <v>33</v>
      </c>
      <c r="B38" s="38" t="s">
        <v>46</v>
      </c>
      <c r="C38" s="15">
        <v>30</v>
      </c>
      <c r="D38" s="16">
        <v>11</v>
      </c>
      <c r="E38" s="17"/>
      <c r="F38" s="15"/>
      <c r="G38" s="16"/>
      <c r="H38" s="17"/>
      <c r="I38" s="15">
        <v>1</v>
      </c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0"/>
        <v>31</v>
      </c>
      <c r="V38" s="16">
        <f t="shared" si="1"/>
        <v>12</v>
      </c>
      <c r="W38" s="17">
        <f t="shared" si="2"/>
        <v>0</v>
      </c>
      <c r="X38" s="17">
        <f t="shared" si="3"/>
        <v>31</v>
      </c>
    </row>
    <row r="39" spans="1:24" ht="10.5">
      <c r="A39" s="1">
        <v>34</v>
      </c>
      <c r="B39" s="38" t="s">
        <v>100</v>
      </c>
      <c r="C39" s="15"/>
      <c r="D39" s="16">
        <v>1</v>
      </c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0"/>
        <v>0</v>
      </c>
      <c r="V39" s="16">
        <f t="shared" si="1"/>
        <v>1</v>
      </c>
      <c r="W39" s="17">
        <f t="shared" si="2"/>
        <v>0</v>
      </c>
      <c r="X39" s="17">
        <f t="shared" si="3"/>
        <v>0</v>
      </c>
    </row>
    <row r="40" spans="1:24" ht="10.5">
      <c r="A40" s="1">
        <v>35</v>
      </c>
      <c r="B40" s="38" t="s">
        <v>200</v>
      </c>
      <c r="C40" s="15">
        <v>32</v>
      </c>
      <c r="D40" s="16">
        <v>46</v>
      </c>
      <c r="E40" s="17"/>
      <c r="F40" s="15"/>
      <c r="G40" s="16"/>
      <c r="H40" s="17"/>
      <c r="I40" s="15">
        <v>116</v>
      </c>
      <c r="J40" s="16">
        <v>116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0"/>
        <v>148</v>
      </c>
      <c r="V40" s="16">
        <f t="shared" si="1"/>
        <v>162</v>
      </c>
      <c r="W40" s="17">
        <f t="shared" si="2"/>
        <v>0</v>
      </c>
      <c r="X40" s="17">
        <f t="shared" si="3"/>
        <v>148</v>
      </c>
    </row>
    <row r="41" spans="1:24" ht="10.5">
      <c r="A41" s="1">
        <v>36</v>
      </c>
      <c r="B41" s="38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0"/>
        <v>0</v>
      </c>
      <c r="V41" s="16">
        <f t="shared" si="1"/>
        <v>0</v>
      </c>
      <c r="W41" s="17">
        <f t="shared" si="2"/>
        <v>0</v>
      </c>
      <c r="X41" s="17">
        <f t="shared" si="3"/>
        <v>0</v>
      </c>
    </row>
    <row r="42" spans="1:24" ht="10.5">
      <c r="A42" s="1">
        <v>37</v>
      </c>
      <c r="B42" s="38" t="s">
        <v>52</v>
      </c>
      <c r="C42" s="15">
        <v>185</v>
      </c>
      <c r="D42" s="16">
        <v>230</v>
      </c>
      <c r="E42" s="17"/>
      <c r="F42" s="15">
        <v>2</v>
      </c>
      <c r="G42" s="16">
        <v>2</v>
      </c>
      <c r="H42" s="17"/>
      <c r="I42" s="15">
        <v>102</v>
      </c>
      <c r="J42" s="16">
        <v>126</v>
      </c>
      <c r="K42" s="17"/>
      <c r="L42" s="15"/>
      <c r="M42" s="16"/>
      <c r="N42" s="17"/>
      <c r="O42" s="15">
        <v>10</v>
      </c>
      <c r="P42" s="16">
        <v>8</v>
      </c>
      <c r="Q42" s="17"/>
      <c r="R42" s="15"/>
      <c r="S42" s="16"/>
      <c r="T42" s="17"/>
      <c r="U42" s="15">
        <f t="shared" si="0"/>
        <v>299</v>
      </c>
      <c r="V42" s="16">
        <f t="shared" si="1"/>
        <v>366</v>
      </c>
      <c r="W42" s="17">
        <f t="shared" si="2"/>
        <v>0</v>
      </c>
      <c r="X42" s="17">
        <f t="shared" si="3"/>
        <v>299</v>
      </c>
    </row>
    <row r="43" spans="1:24" ht="10.5">
      <c r="A43" s="1">
        <v>38</v>
      </c>
      <c r="B43" s="38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0"/>
        <v>0</v>
      </c>
      <c r="V43" s="16">
        <f t="shared" si="1"/>
        <v>0</v>
      </c>
      <c r="W43" s="17">
        <f t="shared" si="2"/>
        <v>0</v>
      </c>
      <c r="X43" s="17">
        <f t="shared" si="3"/>
        <v>0</v>
      </c>
    </row>
    <row r="44" spans="1:24" ht="10.5">
      <c r="A44" s="1">
        <v>39</v>
      </c>
      <c r="B44" s="38" t="s">
        <v>163</v>
      </c>
      <c r="C44" s="15"/>
      <c r="D44" s="16">
        <v>1</v>
      </c>
      <c r="E44" s="17"/>
      <c r="F44" s="15">
        <v>14</v>
      </c>
      <c r="G44" s="16">
        <v>13</v>
      </c>
      <c r="H44" s="17"/>
      <c r="I44" s="15"/>
      <c r="J44" s="16"/>
      <c r="K44" s="17"/>
      <c r="L44" s="15"/>
      <c r="M44" s="16"/>
      <c r="N44" s="17"/>
      <c r="O44" s="15">
        <v>19</v>
      </c>
      <c r="P44" s="16">
        <v>19</v>
      </c>
      <c r="Q44" s="17"/>
      <c r="R44" s="15"/>
      <c r="S44" s="16"/>
      <c r="T44" s="17"/>
      <c r="U44" s="15">
        <f t="shared" si="0"/>
        <v>33</v>
      </c>
      <c r="V44" s="16">
        <f t="shared" si="1"/>
        <v>33</v>
      </c>
      <c r="W44" s="17">
        <f t="shared" si="2"/>
        <v>0</v>
      </c>
      <c r="X44" s="17">
        <f t="shared" si="3"/>
        <v>33</v>
      </c>
    </row>
    <row r="45" spans="1:24" ht="10.5">
      <c r="A45" s="1">
        <v>40</v>
      </c>
      <c r="B45" s="38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0"/>
        <v>0</v>
      </c>
      <c r="V45" s="16">
        <f t="shared" si="1"/>
        <v>0</v>
      </c>
      <c r="W45" s="17">
        <f t="shared" si="2"/>
        <v>0</v>
      </c>
      <c r="X45" s="17">
        <f t="shared" si="3"/>
        <v>0</v>
      </c>
    </row>
    <row r="46" spans="1:24" ht="10.5">
      <c r="A46" s="1">
        <v>41</v>
      </c>
      <c r="B46" s="38" t="s">
        <v>102</v>
      </c>
      <c r="C46" s="15"/>
      <c r="D46" s="16"/>
      <c r="E46" s="17"/>
      <c r="F46" s="15">
        <v>2</v>
      </c>
      <c r="G46" s="16">
        <v>2</v>
      </c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0"/>
        <v>2</v>
      </c>
      <c r="V46" s="16">
        <f t="shared" si="1"/>
        <v>2</v>
      </c>
      <c r="W46" s="17">
        <f t="shared" si="2"/>
        <v>0</v>
      </c>
      <c r="X46" s="17">
        <f t="shared" si="3"/>
        <v>2</v>
      </c>
    </row>
    <row r="47" spans="1:24" ht="10.5">
      <c r="A47" s="1">
        <v>42</v>
      </c>
      <c r="B47" s="38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0"/>
        <v>0</v>
      </c>
      <c r="V47" s="16">
        <f t="shared" si="1"/>
        <v>0</v>
      </c>
      <c r="W47" s="17">
        <f t="shared" si="2"/>
        <v>0</v>
      </c>
      <c r="X47" s="17">
        <f t="shared" si="3"/>
        <v>0</v>
      </c>
    </row>
    <row r="48" spans="1:24" ht="10.5">
      <c r="A48" s="1">
        <v>43</v>
      </c>
      <c r="B48" s="38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0"/>
        <v>0</v>
      </c>
      <c r="V48" s="16">
        <f t="shared" si="1"/>
        <v>0</v>
      </c>
      <c r="W48" s="17">
        <f t="shared" si="2"/>
        <v>0</v>
      </c>
      <c r="X48" s="17">
        <f t="shared" si="3"/>
        <v>0</v>
      </c>
    </row>
    <row r="49" spans="1:24" ht="10.5">
      <c r="A49" s="1">
        <v>44</v>
      </c>
      <c r="B49" s="38" t="s">
        <v>70</v>
      </c>
      <c r="C49" s="15">
        <v>38</v>
      </c>
      <c r="D49" s="16">
        <v>28</v>
      </c>
      <c r="E49" s="17"/>
      <c r="F49" s="15"/>
      <c r="G49" s="16"/>
      <c r="H49" s="17"/>
      <c r="I49" s="15"/>
      <c r="J49" s="16"/>
      <c r="K49" s="17"/>
      <c r="L49" s="15"/>
      <c r="M49" s="16"/>
      <c r="N49" s="17"/>
      <c r="O49" s="15">
        <v>15</v>
      </c>
      <c r="P49" s="16">
        <v>15</v>
      </c>
      <c r="Q49" s="17"/>
      <c r="R49" s="15"/>
      <c r="S49" s="16"/>
      <c r="T49" s="17"/>
      <c r="U49" s="15">
        <f t="shared" si="0"/>
        <v>53</v>
      </c>
      <c r="V49" s="16">
        <f t="shared" si="1"/>
        <v>43</v>
      </c>
      <c r="W49" s="17">
        <f t="shared" si="2"/>
        <v>0</v>
      </c>
      <c r="X49" s="17">
        <f t="shared" si="3"/>
        <v>53</v>
      </c>
    </row>
    <row r="50" spans="1:24" ht="10.5">
      <c r="A50" s="1">
        <v>45</v>
      </c>
      <c r="B50" s="38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0"/>
        <v>0</v>
      </c>
      <c r="V50" s="16">
        <f t="shared" si="1"/>
        <v>0</v>
      </c>
      <c r="W50" s="17">
        <f t="shared" si="2"/>
        <v>0</v>
      </c>
      <c r="X50" s="17">
        <f t="shared" si="3"/>
        <v>0</v>
      </c>
    </row>
    <row r="51" spans="1:24" ht="10.5">
      <c r="A51" s="1">
        <v>46</v>
      </c>
      <c r="B51" s="38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0"/>
        <v>0</v>
      </c>
      <c r="V51" s="16">
        <f t="shared" si="1"/>
        <v>0</v>
      </c>
      <c r="W51" s="17">
        <f t="shared" si="2"/>
        <v>0</v>
      </c>
      <c r="X51" s="17">
        <f t="shared" si="3"/>
        <v>0</v>
      </c>
    </row>
    <row r="52" spans="1:24" ht="10.5">
      <c r="A52" s="1">
        <v>47</v>
      </c>
      <c r="B52" s="38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0"/>
        <v>0</v>
      </c>
      <c r="V52" s="16">
        <f t="shared" si="1"/>
        <v>0</v>
      </c>
      <c r="W52" s="17">
        <f t="shared" si="2"/>
        <v>0</v>
      </c>
      <c r="X52" s="17">
        <f t="shared" si="3"/>
        <v>0</v>
      </c>
    </row>
    <row r="53" spans="1:24" ht="10.5">
      <c r="A53" s="1">
        <v>48</v>
      </c>
      <c r="B53" s="38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0"/>
        <v>0</v>
      </c>
      <c r="V53" s="16">
        <f t="shared" si="1"/>
        <v>0</v>
      </c>
      <c r="W53" s="17">
        <f t="shared" si="2"/>
        <v>0</v>
      </c>
      <c r="X53" s="17">
        <f t="shared" si="3"/>
        <v>0</v>
      </c>
    </row>
    <row r="54" spans="1:24" ht="10.5">
      <c r="A54" s="1">
        <v>49</v>
      </c>
      <c r="B54" s="38" t="s">
        <v>93</v>
      </c>
      <c r="C54" s="15"/>
      <c r="D54" s="16"/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0"/>
        <v>0</v>
      </c>
      <c r="V54" s="16">
        <f t="shared" si="1"/>
        <v>0</v>
      </c>
      <c r="W54" s="17">
        <f t="shared" si="2"/>
        <v>0</v>
      </c>
      <c r="X54" s="17">
        <f t="shared" si="3"/>
        <v>0</v>
      </c>
    </row>
    <row r="55" spans="1:24" ht="10.5">
      <c r="A55" s="1">
        <v>50</v>
      </c>
      <c r="B55" s="38" t="s">
        <v>2</v>
      </c>
      <c r="C55" s="15">
        <v>16</v>
      </c>
      <c r="D55" s="16">
        <v>17</v>
      </c>
      <c r="E55" s="17"/>
      <c r="F55" s="15"/>
      <c r="G55" s="16"/>
      <c r="H55" s="17"/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0"/>
        <v>19</v>
      </c>
      <c r="V55" s="16">
        <f t="shared" si="1"/>
        <v>19</v>
      </c>
      <c r="W55" s="17">
        <f t="shared" si="2"/>
        <v>0</v>
      </c>
      <c r="X55" s="17">
        <f t="shared" si="3"/>
        <v>19</v>
      </c>
    </row>
    <row r="56" spans="1:24" ht="10.5">
      <c r="A56" s="1">
        <v>51</v>
      </c>
      <c r="B56" s="38" t="s">
        <v>6</v>
      </c>
      <c r="C56" s="15">
        <v>81</v>
      </c>
      <c r="D56" s="16">
        <v>62</v>
      </c>
      <c r="E56" s="17"/>
      <c r="F56" s="15">
        <v>35</v>
      </c>
      <c r="G56" s="16">
        <v>43</v>
      </c>
      <c r="H56" s="17"/>
      <c r="I56" s="15">
        <v>1</v>
      </c>
      <c r="J56" s="16">
        <v>1</v>
      </c>
      <c r="K56" s="17"/>
      <c r="L56" s="15"/>
      <c r="M56" s="16"/>
      <c r="N56" s="17"/>
      <c r="O56" s="15">
        <v>31</v>
      </c>
      <c r="P56" s="16">
        <v>51</v>
      </c>
      <c r="Q56" s="17"/>
      <c r="R56" s="15"/>
      <c r="S56" s="16"/>
      <c r="T56" s="17"/>
      <c r="U56" s="15">
        <f t="shared" si="0"/>
        <v>148</v>
      </c>
      <c r="V56" s="16">
        <f t="shared" si="1"/>
        <v>157</v>
      </c>
      <c r="W56" s="17">
        <f t="shared" si="2"/>
        <v>0</v>
      </c>
      <c r="X56" s="17">
        <f t="shared" si="3"/>
        <v>148</v>
      </c>
    </row>
    <row r="57" spans="1:24" ht="10.5">
      <c r="A57" s="1">
        <v>52</v>
      </c>
      <c r="B57" s="38" t="s">
        <v>24</v>
      </c>
      <c r="C57" s="15">
        <v>100</v>
      </c>
      <c r="D57" s="16">
        <v>122</v>
      </c>
      <c r="E57" s="17"/>
      <c r="F57" s="15"/>
      <c r="G57" s="16"/>
      <c r="H57" s="17"/>
      <c r="I57" s="15">
        <v>7</v>
      </c>
      <c r="J57" s="16">
        <v>5</v>
      </c>
      <c r="K57" s="17"/>
      <c r="L57" s="15"/>
      <c r="M57" s="16"/>
      <c r="N57" s="17"/>
      <c r="O57" s="15"/>
      <c r="P57" s="16">
        <v>1</v>
      </c>
      <c r="Q57" s="17"/>
      <c r="R57" s="15"/>
      <c r="S57" s="16"/>
      <c r="T57" s="17"/>
      <c r="U57" s="15">
        <f t="shared" si="0"/>
        <v>107</v>
      </c>
      <c r="V57" s="16">
        <f t="shared" si="1"/>
        <v>128</v>
      </c>
      <c r="W57" s="17">
        <f t="shared" si="2"/>
        <v>0</v>
      </c>
      <c r="X57" s="17">
        <f t="shared" si="3"/>
        <v>107</v>
      </c>
    </row>
    <row r="58" spans="1:24" ht="10.5">
      <c r="A58" s="1">
        <v>53</v>
      </c>
      <c r="B58" s="38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0"/>
        <v>0</v>
      </c>
      <c r="V58" s="16">
        <f t="shared" si="1"/>
        <v>0</v>
      </c>
      <c r="W58" s="17">
        <f t="shared" si="2"/>
        <v>0</v>
      </c>
      <c r="X58" s="17">
        <f t="shared" si="3"/>
        <v>0</v>
      </c>
    </row>
    <row r="59" spans="1:24" ht="10.5">
      <c r="A59" s="1">
        <v>54</v>
      </c>
      <c r="B59" s="38" t="s">
        <v>177</v>
      </c>
      <c r="C59" s="15">
        <v>1</v>
      </c>
      <c r="D59" s="16">
        <v>1</v>
      </c>
      <c r="E59" s="17"/>
      <c r="F59" s="15">
        <v>1</v>
      </c>
      <c r="G59" s="16">
        <v>1</v>
      </c>
      <c r="H59" s="17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0"/>
        <v>2</v>
      </c>
      <c r="V59" s="16">
        <f t="shared" si="1"/>
        <v>2</v>
      </c>
      <c r="W59" s="17">
        <f t="shared" si="2"/>
        <v>0</v>
      </c>
      <c r="X59" s="17">
        <f t="shared" si="3"/>
        <v>2</v>
      </c>
    </row>
    <row r="60" spans="1:24" ht="10.5">
      <c r="A60" s="1">
        <v>55</v>
      </c>
      <c r="B60" s="38" t="s">
        <v>176</v>
      </c>
      <c r="C60" s="15">
        <v>1</v>
      </c>
      <c r="D60" s="16"/>
      <c r="E60" s="17"/>
      <c r="F60" s="15">
        <v>1</v>
      </c>
      <c r="G60" s="16">
        <v>1</v>
      </c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0"/>
        <v>2</v>
      </c>
      <c r="V60" s="16">
        <f t="shared" si="1"/>
        <v>1</v>
      </c>
      <c r="W60" s="17">
        <f t="shared" si="2"/>
        <v>0</v>
      </c>
      <c r="X60" s="17">
        <f t="shared" si="3"/>
        <v>2</v>
      </c>
    </row>
    <row r="61" spans="1:24" ht="10.5">
      <c r="A61" s="1">
        <v>56</v>
      </c>
      <c r="B61" s="38" t="s">
        <v>205</v>
      </c>
      <c r="C61" s="15">
        <v>2</v>
      </c>
      <c r="D61" s="16">
        <v>4</v>
      </c>
      <c r="E61" s="17"/>
      <c r="F61" s="15"/>
      <c r="G61" s="16"/>
      <c r="H61" s="17"/>
      <c r="I61" s="15">
        <v>2</v>
      </c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0"/>
        <v>4</v>
      </c>
      <c r="V61" s="16">
        <f t="shared" si="1"/>
        <v>6</v>
      </c>
      <c r="W61" s="17">
        <f t="shared" si="2"/>
        <v>0</v>
      </c>
      <c r="X61" s="17">
        <f t="shared" si="3"/>
        <v>4</v>
      </c>
    </row>
    <row r="62" spans="1:24" ht="10.5">
      <c r="A62" s="1">
        <v>57</v>
      </c>
      <c r="B62" s="38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0"/>
        <v>0</v>
      </c>
      <c r="V62" s="16">
        <f t="shared" si="1"/>
        <v>0</v>
      </c>
      <c r="W62" s="17">
        <f t="shared" si="2"/>
        <v>0</v>
      </c>
      <c r="X62" s="17">
        <f t="shared" si="3"/>
        <v>0</v>
      </c>
    </row>
    <row r="63" spans="1:24" ht="10.5">
      <c r="A63" s="1">
        <v>58</v>
      </c>
      <c r="B63" s="38" t="s">
        <v>193</v>
      </c>
      <c r="C63" s="15"/>
      <c r="D63" s="16"/>
      <c r="E63" s="17"/>
      <c r="F63" s="15"/>
      <c r="G63" s="16"/>
      <c r="H63" s="17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0"/>
        <v>0</v>
      </c>
      <c r="V63" s="16">
        <f t="shared" si="1"/>
        <v>0</v>
      </c>
      <c r="W63" s="17">
        <f t="shared" si="2"/>
        <v>0</v>
      </c>
      <c r="X63" s="17">
        <f t="shared" si="3"/>
        <v>0</v>
      </c>
    </row>
    <row r="64" spans="1:24" ht="10.5">
      <c r="A64" s="1">
        <v>59</v>
      </c>
      <c r="B64" s="38" t="s">
        <v>148</v>
      </c>
      <c r="C64" s="15">
        <v>5</v>
      </c>
      <c r="D64" s="16">
        <v>7</v>
      </c>
      <c r="E64" s="17"/>
      <c r="F64" s="15">
        <v>9</v>
      </c>
      <c r="G64" s="16">
        <v>9</v>
      </c>
      <c r="H64" s="17"/>
      <c r="I64" s="15">
        <v>1</v>
      </c>
      <c r="J64" s="16">
        <v>1</v>
      </c>
      <c r="K64" s="17"/>
      <c r="L64" s="15">
        <v>1</v>
      </c>
      <c r="M64" s="16">
        <v>1</v>
      </c>
      <c r="N64" s="17"/>
      <c r="O64" s="15"/>
      <c r="P64" s="16"/>
      <c r="Q64" s="17"/>
      <c r="R64" s="15"/>
      <c r="S64" s="16"/>
      <c r="T64" s="17"/>
      <c r="U64" s="15">
        <f t="shared" si="0"/>
        <v>16</v>
      </c>
      <c r="V64" s="16">
        <f t="shared" si="1"/>
        <v>18</v>
      </c>
      <c r="W64" s="17">
        <f t="shared" si="2"/>
        <v>0</v>
      </c>
      <c r="X64" s="17">
        <f t="shared" si="3"/>
        <v>16</v>
      </c>
    </row>
    <row r="65" spans="1:24" ht="10.5">
      <c r="A65" s="1">
        <v>60</v>
      </c>
      <c r="B65" s="38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0"/>
        <v>0</v>
      </c>
      <c r="V65" s="16">
        <f t="shared" si="1"/>
        <v>0</v>
      </c>
      <c r="W65" s="17">
        <f t="shared" si="2"/>
        <v>0</v>
      </c>
      <c r="X65" s="17">
        <f t="shared" si="3"/>
        <v>0</v>
      </c>
    </row>
    <row r="66" spans="1:24" ht="10.5">
      <c r="A66" s="1">
        <v>61</v>
      </c>
      <c r="B66" s="38" t="s">
        <v>36</v>
      </c>
      <c r="C66" s="15">
        <v>2</v>
      </c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0"/>
        <v>2</v>
      </c>
      <c r="V66" s="16">
        <f t="shared" si="1"/>
        <v>2</v>
      </c>
      <c r="W66" s="17">
        <f t="shared" si="2"/>
        <v>0</v>
      </c>
      <c r="X66" s="17">
        <f t="shared" si="3"/>
        <v>2</v>
      </c>
    </row>
    <row r="67" spans="1:24" ht="10.5">
      <c r="A67" s="1">
        <v>62</v>
      </c>
      <c r="B67" s="38" t="s">
        <v>62</v>
      </c>
      <c r="C67" s="15">
        <v>4</v>
      </c>
      <c r="D67" s="16">
        <v>7</v>
      </c>
      <c r="E67" s="17"/>
      <c r="F67" s="15">
        <v>2</v>
      </c>
      <c r="G67" s="16">
        <v>2</v>
      </c>
      <c r="H67" s="17"/>
      <c r="I67" s="15">
        <v>1</v>
      </c>
      <c r="J67" s="16">
        <v>1</v>
      </c>
      <c r="K67" s="17"/>
      <c r="L67" s="15"/>
      <c r="M67" s="16"/>
      <c r="N67" s="17"/>
      <c r="O67" s="15">
        <v>2</v>
      </c>
      <c r="P67" s="16">
        <v>2</v>
      </c>
      <c r="Q67" s="17"/>
      <c r="R67" s="15"/>
      <c r="S67" s="16"/>
      <c r="T67" s="17"/>
      <c r="U67" s="15">
        <f t="shared" si="0"/>
        <v>9</v>
      </c>
      <c r="V67" s="16">
        <f t="shared" si="1"/>
        <v>12</v>
      </c>
      <c r="W67" s="17">
        <f t="shared" si="2"/>
        <v>0</v>
      </c>
      <c r="X67" s="17">
        <f t="shared" si="3"/>
        <v>9</v>
      </c>
    </row>
    <row r="68" spans="1:24" ht="10.5">
      <c r="A68" s="1">
        <v>63</v>
      </c>
      <c r="B68" s="38" t="s">
        <v>119</v>
      </c>
      <c r="C68" s="15"/>
      <c r="D68" s="16">
        <v>1</v>
      </c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>
        <v>3</v>
      </c>
      <c r="P68" s="16">
        <v>6</v>
      </c>
      <c r="Q68" s="17"/>
      <c r="R68" s="15"/>
      <c r="S68" s="16"/>
      <c r="T68" s="17"/>
      <c r="U68" s="15">
        <f t="shared" si="0"/>
        <v>3</v>
      </c>
      <c r="V68" s="16">
        <f t="shared" si="1"/>
        <v>7</v>
      </c>
      <c r="W68" s="17">
        <f t="shared" si="2"/>
        <v>0</v>
      </c>
      <c r="X68" s="17">
        <f t="shared" si="3"/>
        <v>3</v>
      </c>
    </row>
    <row r="69" spans="1:24" ht="10.5">
      <c r="A69" s="1">
        <v>64</v>
      </c>
      <c r="B69" s="38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0"/>
        <v>0</v>
      </c>
      <c r="V69" s="16">
        <f t="shared" si="1"/>
        <v>0</v>
      </c>
      <c r="W69" s="17">
        <f t="shared" si="2"/>
        <v>0</v>
      </c>
      <c r="X69" s="17">
        <f t="shared" si="3"/>
        <v>0</v>
      </c>
    </row>
    <row r="70" spans="1:24" ht="10.5">
      <c r="A70" s="1">
        <v>65</v>
      </c>
      <c r="B70" s="38" t="s">
        <v>5</v>
      </c>
      <c r="C70" s="15">
        <v>94</v>
      </c>
      <c r="D70" s="16">
        <v>85</v>
      </c>
      <c r="E70" s="17"/>
      <c r="F70" s="15"/>
      <c r="G70" s="16"/>
      <c r="H70" s="17"/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aca="true" t="shared" si="4" ref="U70:U133">C70+F70+I70+L70+O70+R70</f>
        <v>95</v>
      </c>
      <c r="V70" s="16">
        <f aca="true" t="shared" si="5" ref="V70:V133">D70+G70+J70+M70+P70+S70</f>
        <v>86</v>
      </c>
      <c r="W70" s="17">
        <f aca="true" t="shared" si="6" ref="W70:W133">E70+H70+K70+N70+Q70+T70</f>
        <v>0</v>
      </c>
      <c r="X70" s="17">
        <f t="shared" si="3"/>
        <v>95</v>
      </c>
    </row>
    <row r="71" spans="1:24" ht="10.5">
      <c r="A71" s="1">
        <v>66</v>
      </c>
      <c r="B71" s="38" t="s">
        <v>218</v>
      </c>
      <c r="C71" s="15">
        <v>4</v>
      </c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4"/>
        <v>4</v>
      </c>
      <c r="V71" s="16">
        <f t="shared" si="5"/>
        <v>0</v>
      </c>
      <c r="W71" s="17">
        <f t="shared" si="6"/>
        <v>0</v>
      </c>
      <c r="X71" s="17">
        <f aca="true" t="shared" si="7" ref="X71:X134">U71+W71</f>
        <v>4</v>
      </c>
    </row>
    <row r="72" spans="1:24" ht="10.5">
      <c r="A72" s="1">
        <v>67</v>
      </c>
      <c r="B72" s="38" t="s">
        <v>121</v>
      </c>
      <c r="C72" s="15"/>
      <c r="D72" s="16">
        <v>1</v>
      </c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4"/>
        <v>0</v>
      </c>
      <c r="V72" s="16">
        <f t="shared" si="5"/>
        <v>1</v>
      </c>
      <c r="W72" s="17">
        <f t="shared" si="6"/>
        <v>0</v>
      </c>
      <c r="X72" s="17">
        <f t="shared" si="7"/>
        <v>0</v>
      </c>
    </row>
    <row r="73" spans="1:24" ht="10.5">
      <c r="A73" s="1">
        <v>68</v>
      </c>
      <c r="B73" s="38" t="s">
        <v>149</v>
      </c>
      <c r="C73" s="15">
        <v>5</v>
      </c>
      <c r="D73" s="16">
        <v>10</v>
      </c>
      <c r="E73" s="17"/>
      <c r="F73" s="15">
        <v>257</v>
      </c>
      <c r="G73" s="16">
        <v>280</v>
      </c>
      <c r="H73" s="17"/>
      <c r="I73" s="15">
        <v>2</v>
      </c>
      <c r="J73" s="16">
        <v>3</v>
      </c>
      <c r="K73" s="17"/>
      <c r="L73" s="15">
        <v>10</v>
      </c>
      <c r="M73" s="16">
        <v>10</v>
      </c>
      <c r="N73" s="17"/>
      <c r="O73" s="15">
        <v>770</v>
      </c>
      <c r="P73" s="16">
        <v>712</v>
      </c>
      <c r="Q73" s="17"/>
      <c r="R73" s="15"/>
      <c r="S73" s="16"/>
      <c r="T73" s="17"/>
      <c r="U73" s="15">
        <f t="shared" si="4"/>
        <v>1044</v>
      </c>
      <c r="V73" s="16">
        <f t="shared" si="5"/>
        <v>1015</v>
      </c>
      <c r="W73" s="17">
        <f t="shared" si="6"/>
        <v>0</v>
      </c>
      <c r="X73" s="17">
        <f t="shared" si="7"/>
        <v>1044</v>
      </c>
    </row>
    <row r="74" spans="1:24" ht="10.5">
      <c r="A74" s="1">
        <v>69</v>
      </c>
      <c r="B74" s="38" t="s">
        <v>146</v>
      </c>
      <c r="C74" s="15">
        <v>1</v>
      </c>
      <c r="D74" s="16">
        <v>4</v>
      </c>
      <c r="E74" s="17"/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si="4"/>
        <v>1</v>
      </c>
      <c r="V74" s="16">
        <f t="shared" si="5"/>
        <v>4</v>
      </c>
      <c r="W74" s="17">
        <f t="shared" si="6"/>
        <v>0</v>
      </c>
      <c r="X74" s="17">
        <f t="shared" si="7"/>
        <v>1</v>
      </c>
    </row>
    <row r="75" spans="1:24" ht="10.5">
      <c r="A75" s="1">
        <v>70</v>
      </c>
      <c r="B75" s="38" t="s">
        <v>25</v>
      </c>
      <c r="C75" s="15">
        <v>21</v>
      </c>
      <c r="D75" s="16">
        <v>16</v>
      </c>
      <c r="E75" s="17"/>
      <c r="F75" s="15">
        <v>2</v>
      </c>
      <c r="G75" s="16">
        <v>3</v>
      </c>
      <c r="H75" s="17"/>
      <c r="I75" s="15">
        <v>7</v>
      </c>
      <c r="J75" s="16">
        <v>9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4"/>
        <v>30</v>
      </c>
      <c r="V75" s="16">
        <f t="shared" si="5"/>
        <v>28</v>
      </c>
      <c r="W75" s="17">
        <f t="shared" si="6"/>
        <v>0</v>
      </c>
      <c r="X75" s="17">
        <f t="shared" si="7"/>
        <v>30</v>
      </c>
    </row>
    <row r="76" spans="1:24" ht="10.5">
      <c r="A76" s="1">
        <v>71</v>
      </c>
      <c r="B76" s="38" t="s">
        <v>10</v>
      </c>
      <c r="C76" s="138">
        <v>2854</v>
      </c>
      <c r="D76" s="79">
        <v>1800</v>
      </c>
      <c r="E76" s="17"/>
      <c r="F76" s="15">
        <v>4</v>
      </c>
      <c r="G76" s="16">
        <v>4</v>
      </c>
      <c r="H76" s="17"/>
      <c r="I76" s="15">
        <v>62</v>
      </c>
      <c r="J76" s="16">
        <v>65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4"/>
        <v>2920</v>
      </c>
      <c r="V76" s="16">
        <f t="shared" si="5"/>
        <v>1869</v>
      </c>
      <c r="W76" s="17">
        <f t="shared" si="6"/>
        <v>0</v>
      </c>
      <c r="X76" s="17">
        <f t="shared" si="7"/>
        <v>2920</v>
      </c>
    </row>
    <row r="77" spans="1:24" ht="10.5">
      <c r="A77" s="1">
        <v>72</v>
      </c>
      <c r="B77" s="38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4"/>
        <v>0</v>
      </c>
      <c r="V77" s="16">
        <f t="shared" si="5"/>
        <v>0</v>
      </c>
      <c r="W77" s="17">
        <f t="shared" si="6"/>
        <v>0</v>
      </c>
      <c r="X77" s="17">
        <f t="shared" si="7"/>
        <v>0</v>
      </c>
    </row>
    <row r="78" spans="1:24" ht="10.5">
      <c r="A78" s="1">
        <v>73</v>
      </c>
      <c r="B78" s="38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4"/>
        <v>0</v>
      </c>
      <c r="V78" s="16">
        <f t="shared" si="5"/>
        <v>0</v>
      </c>
      <c r="W78" s="17">
        <f t="shared" si="6"/>
        <v>0</v>
      </c>
      <c r="X78" s="17">
        <f t="shared" si="7"/>
        <v>0</v>
      </c>
    </row>
    <row r="79" spans="1:24" ht="10.5">
      <c r="A79" s="1">
        <v>74</v>
      </c>
      <c r="B79" s="38" t="s">
        <v>65</v>
      </c>
      <c r="C79" s="15">
        <v>23</v>
      </c>
      <c r="D79" s="16">
        <v>14</v>
      </c>
      <c r="E79" s="17"/>
      <c r="F79" s="15"/>
      <c r="G79" s="16"/>
      <c r="H79" s="17"/>
      <c r="I79" s="15"/>
      <c r="J79" s="16">
        <v>2</v>
      </c>
      <c r="K79" s="17"/>
      <c r="L79" s="15"/>
      <c r="M79" s="16"/>
      <c r="N79" s="17"/>
      <c r="O79" s="15">
        <v>1</v>
      </c>
      <c r="P79" s="16">
        <v>1</v>
      </c>
      <c r="Q79" s="17"/>
      <c r="R79" s="15"/>
      <c r="S79" s="16"/>
      <c r="T79" s="17"/>
      <c r="U79" s="15">
        <f t="shared" si="4"/>
        <v>24</v>
      </c>
      <c r="V79" s="16">
        <f t="shared" si="5"/>
        <v>17</v>
      </c>
      <c r="W79" s="17">
        <f t="shared" si="6"/>
        <v>0</v>
      </c>
      <c r="X79" s="17">
        <f t="shared" si="7"/>
        <v>24</v>
      </c>
    </row>
    <row r="80" spans="1:24" ht="10.5">
      <c r="A80" s="1">
        <v>75</v>
      </c>
      <c r="B80" s="38" t="s">
        <v>31</v>
      </c>
      <c r="C80" s="15">
        <v>20</v>
      </c>
      <c r="D80" s="16">
        <v>24</v>
      </c>
      <c r="E80" s="17"/>
      <c r="F80" s="15"/>
      <c r="G80" s="16"/>
      <c r="H80" s="17"/>
      <c r="I80" s="15">
        <v>100</v>
      </c>
      <c r="J80" s="16">
        <v>342</v>
      </c>
      <c r="K80" s="17"/>
      <c r="L80" s="15"/>
      <c r="M80" s="16"/>
      <c r="N80" s="17"/>
      <c r="O80" s="15">
        <v>3</v>
      </c>
      <c r="P80" s="16">
        <v>6</v>
      </c>
      <c r="Q80" s="17"/>
      <c r="R80" s="15"/>
      <c r="S80" s="16"/>
      <c r="T80" s="17"/>
      <c r="U80" s="15">
        <f t="shared" si="4"/>
        <v>123</v>
      </c>
      <c r="V80" s="16">
        <f t="shared" si="5"/>
        <v>372</v>
      </c>
      <c r="W80" s="17">
        <f t="shared" si="6"/>
        <v>0</v>
      </c>
      <c r="X80" s="17">
        <f t="shared" si="7"/>
        <v>123</v>
      </c>
    </row>
    <row r="81" spans="1:24" ht="10.5">
      <c r="A81" s="1">
        <v>76</v>
      </c>
      <c r="B81" s="38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4"/>
        <v>0</v>
      </c>
      <c r="V81" s="16">
        <f t="shared" si="5"/>
        <v>0</v>
      </c>
      <c r="W81" s="17">
        <f t="shared" si="6"/>
        <v>0</v>
      </c>
      <c r="X81" s="17">
        <f t="shared" si="7"/>
        <v>0</v>
      </c>
    </row>
    <row r="82" spans="1:24" ht="10.5">
      <c r="A82" s="1">
        <v>77</v>
      </c>
      <c r="B82" s="38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4"/>
        <v>0</v>
      </c>
      <c r="V82" s="16">
        <f t="shared" si="5"/>
        <v>0</v>
      </c>
      <c r="W82" s="17">
        <f t="shared" si="6"/>
        <v>0</v>
      </c>
      <c r="X82" s="17">
        <f t="shared" si="7"/>
        <v>0</v>
      </c>
    </row>
    <row r="83" spans="1:24" ht="10.5">
      <c r="A83" s="1">
        <v>78</v>
      </c>
      <c r="B83" s="38" t="s">
        <v>104</v>
      </c>
      <c r="C83" s="15">
        <v>3</v>
      </c>
      <c r="D83" s="16">
        <v>1</v>
      </c>
      <c r="E83" s="17"/>
      <c r="F83" s="15">
        <v>3</v>
      </c>
      <c r="G83" s="16">
        <v>3</v>
      </c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4"/>
        <v>6</v>
      </c>
      <c r="V83" s="16">
        <f t="shared" si="5"/>
        <v>4</v>
      </c>
      <c r="W83" s="17">
        <f t="shared" si="6"/>
        <v>0</v>
      </c>
      <c r="X83" s="17">
        <f t="shared" si="7"/>
        <v>6</v>
      </c>
    </row>
    <row r="84" spans="1:24" ht="10.5">
      <c r="A84" s="1">
        <v>79</v>
      </c>
      <c r="B84" s="38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4"/>
        <v>0</v>
      </c>
      <c r="V84" s="16">
        <f t="shared" si="5"/>
        <v>0</v>
      </c>
      <c r="W84" s="17">
        <f t="shared" si="6"/>
        <v>0</v>
      </c>
      <c r="X84" s="17">
        <f t="shared" si="7"/>
        <v>0</v>
      </c>
    </row>
    <row r="85" spans="1:24" ht="10.5">
      <c r="A85" s="1">
        <v>80</v>
      </c>
      <c r="B85" s="38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4"/>
        <v>0</v>
      </c>
      <c r="V85" s="16">
        <f t="shared" si="5"/>
        <v>0</v>
      </c>
      <c r="W85" s="17">
        <f t="shared" si="6"/>
        <v>0</v>
      </c>
      <c r="X85" s="17">
        <f t="shared" si="7"/>
        <v>0</v>
      </c>
    </row>
    <row r="86" spans="1:24" ht="10.5">
      <c r="A86" s="1">
        <v>81</v>
      </c>
      <c r="B86" s="38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4"/>
        <v>0</v>
      </c>
      <c r="V86" s="16">
        <f t="shared" si="5"/>
        <v>0</v>
      </c>
      <c r="W86" s="17">
        <f t="shared" si="6"/>
        <v>0</v>
      </c>
      <c r="X86" s="17">
        <f t="shared" si="7"/>
        <v>0</v>
      </c>
    </row>
    <row r="87" spans="1:24" ht="10.5">
      <c r="A87" s="1">
        <v>82</v>
      </c>
      <c r="B87" s="38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4"/>
        <v>0</v>
      </c>
      <c r="V87" s="16">
        <f t="shared" si="5"/>
        <v>0</v>
      </c>
      <c r="W87" s="17">
        <f t="shared" si="6"/>
        <v>0</v>
      </c>
      <c r="X87" s="17">
        <f t="shared" si="7"/>
        <v>0</v>
      </c>
    </row>
    <row r="88" spans="1:24" ht="10.5">
      <c r="A88" s="1">
        <v>83</v>
      </c>
      <c r="B88" s="38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4"/>
        <v>0</v>
      </c>
      <c r="V88" s="16">
        <f t="shared" si="5"/>
        <v>0</v>
      </c>
      <c r="W88" s="17">
        <f t="shared" si="6"/>
        <v>0</v>
      </c>
      <c r="X88" s="17">
        <f t="shared" si="7"/>
        <v>0</v>
      </c>
    </row>
    <row r="89" spans="1:24" ht="10.5">
      <c r="A89" s="1">
        <v>84</v>
      </c>
      <c r="B89" s="38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4"/>
        <v>0</v>
      </c>
      <c r="V89" s="16">
        <f t="shared" si="5"/>
        <v>0</v>
      </c>
      <c r="W89" s="17">
        <f t="shared" si="6"/>
        <v>0</v>
      </c>
      <c r="X89" s="17">
        <f t="shared" si="7"/>
        <v>0</v>
      </c>
    </row>
    <row r="90" spans="1:24" ht="10.5">
      <c r="A90" s="1">
        <v>85</v>
      </c>
      <c r="B90" s="38" t="s">
        <v>194</v>
      </c>
      <c r="C90" s="15">
        <v>1</v>
      </c>
      <c r="D90" s="16">
        <v>1</v>
      </c>
      <c r="E90" s="17"/>
      <c r="F90" s="15"/>
      <c r="G90" s="16"/>
      <c r="H90" s="17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4"/>
        <v>1</v>
      </c>
      <c r="V90" s="16">
        <f t="shared" si="5"/>
        <v>1</v>
      </c>
      <c r="W90" s="17">
        <f t="shared" si="6"/>
        <v>0</v>
      </c>
      <c r="X90" s="17">
        <f t="shared" si="7"/>
        <v>1</v>
      </c>
    </row>
    <row r="91" spans="1:24" ht="10.5">
      <c r="A91" s="1">
        <v>86</v>
      </c>
      <c r="B91" s="38" t="s">
        <v>106</v>
      </c>
      <c r="C91" s="15"/>
      <c r="D91" s="16"/>
      <c r="E91" s="17"/>
      <c r="F91" s="15"/>
      <c r="G91" s="16"/>
      <c r="H91" s="17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4"/>
        <v>0</v>
      </c>
      <c r="V91" s="16">
        <f t="shared" si="5"/>
        <v>0</v>
      </c>
      <c r="W91" s="17">
        <f t="shared" si="6"/>
        <v>0</v>
      </c>
      <c r="X91" s="17">
        <f t="shared" si="7"/>
        <v>0</v>
      </c>
    </row>
    <row r="92" spans="1:24" ht="10.5">
      <c r="A92" s="1">
        <v>87</v>
      </c>
      <c r="B92" s="38" t="s">
        <v>75</v>
      </c>
      <c r="C92" s="15">
        <v>16</v>
      </c>
      <c r="D92" s="16">
        <v>14</v>
      </c>
      <c r="E92" s="17"/>
      <c r="F92" s="15"/>
      <c r="G92" s="16"/>
      <c r="H92" s="17"/>
      <c r="I92" s="15"/>
      <c r="J92" s="16"/>
      <c r="K92" s="17"/>
      <c r="L92" s="15"/>
      <c r="M92" s="16"/>
      <c r="N92" s="17"/>
      <c r="O92" s="15">
        <v>3</v>
      </c>
      <c r="P92" s="16">
        <v>4</v>
      </c>
      <c r="Q92" s="17"/>
      <c r="R92" s="15"/>
      <c r="S92" s="16"/>
      <c r="T92" s="17"/>
      <c r="U92" s="15">
        <f t="shared" si="4"/>
        <v>19</v>
      </c>
      <c r="V92" s="16">
        <f t="shared" si="5"/>
        <v>18</v>
      </c>
      <c r="W92" s="17">
        <f t="shared" si="6"/>
        <v>0</v>
      </c>
      <c r="X92" s="17">
        <f t="shared" si="7"/>
        <v>19</v>
      </c>
    </row>
    <row r="93" spans="1:24" ht="10.5">
      <c r="A93" s="1">
        <v>88</v>
      </c>
      <c r="B93" s="38" t="s">
        <v>37</v>
      </c>
      <c r="C93" s="15">
        <v>4</v>
      </c>
      <c r="D93" s="16">
        <v>3</v>
      </c>
      <c r="E93" s="17"/>
      <c r="F93" s="15">
        <v>26</v>
      </c>
      <c r="G93" s="16">
        <v>24</v>
      </c>
      <c r="H93" s="17"/>
      <c r="I93" s="15">
        <v>4</v>
      </c>
      <c r="J93" s="16">
        <v>11</v>
      </c>
      <c r="K93" s="17"/>
      <c r="L93" s="15"/>
      <c r="M93" s="16"/>
      <c r="N93" s="17"/>
      <c r="O93" s="15">
        <v>67</v>
      </c>
      <c r="P93" s="16">
        <v>63</v>
      </c>
      <c r="Q93" s="17"/>
      <c r="R93" s="15"/>
      <c r="S93" s="16"/>
      <c r="T93" s="17"/>
      <c r="U93" s="15">
        <f t="shared" si="4"/>
        <v>101</v>
      </c>
      <c r="V93" s="16">
        <f t="shared" si="5"/>
        <v>101</v>
      </c>
      <c r="W93" s="17">
        <f t="shared" si="6"/>
        <v>0</v>
      </c>
      <c r="X93" s="17">
        <f t="shared" si="7"/>
        <v>101</v>
      </c>
    </row>
    <row r="94" spans="1:24" ht="10.5">
      <c r="A94" s="1">
        <v>89</v>
      </c>
      <c r="B94" s="38" t="s">
        <v>180</v>
      </c>
      <c r="C94" s="15"/>
      <c r="D94" s="16"/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4"/>
        <v>0</v>
      </c>
      <c r="V94" s="16">
        <f t="shared" si="5"/>
        <v>0</v>
      </c>
      <c r="W94" s="17">
        <f t="shared" si="6"/>
        <v>0</v>
      </c>
      <c r="X94" s="17">
        <f t="shared" si="7"/>
        <v>0</v>
      </c>
    </row>
    <row r="95" spans="1:24" ht="10.5">
      <c r="A95" s="1">
        <v>90</v>
      </c>
      <c r="B95" s="38" t="s">
        <v>47</v>
      </c>
      <c r="C95" s="15">
        <v>17</v>
      </c>
      <c r="D95" s="16">
        <v>13</v>
      </c>
      <c r="E95" s="17"/>
      <c r="F95" s="15">
        <v>3</v>
      </c>
      <c r="G95" s="16">
        <v>4</v>
      </c>
      <c r="H95" s="17"/>
      <c r="I95" s="15"/>
      <c r="J95" s="16"/>
      <c r="K95" s="17"/>
      <c r="L95" s="15"/>
      <c r="M95" s="16"/>
      <c r="N95" s="17"/>
      <c r="O95" s="15">
        <v>83</v>
      </c>
      <c r="P95" s="16">
        <v>70</v>
      </c>
      <c r="Q95" s="17"/>
      <c r="R95" s="15"/>
      <c r="S95" s="16"/>
      <c r="T95" s="17"/>
      <c r="U95" s="15">
        <f t="shared" si="4"/>
        <v>103</v>
      </c>
      <c r="V95" s="16">
        <f t="shared" si="5"/>
        <v>87</v>
      </c>
      <c r="W95" s="17">
        <f t="shared" si="6"/>
        <v>0</v>
      </c>
      <c r="X95" s="17">
        <f t="shared" si="7"/>
        <v>103</v>
      </c>
    </row>
    <row r="96" spans="1:24" ht="10.5">
      <c r="A96" s="1">
        <v>91</v>
      </c>
      <c r="B96" s="38" t="s">
        <v>150</v>
      </c>
      <c r="C96" s="15">
        <v>40</v>
      </c>
      <c r="D96" s="16">
        <v>42</v>
      </c>
      <c r="E96" s="17"/>
      <c r="F96" s="15">
        <v>187</v>
      </c>
      <c r="G96" s="16">
        <v>190</v>
      </c>
      <c r="H96" s="17"/>
      <c r="I96" s="15"/>
      <c r="J96" s="16"/>
      <c r="K96" s="17"/>
      <c r="L96" s="15"/>
      <c r="M96" s="16"/>
      <c r="N96" s="17"/>
      <c r="O96" s="15">
        <v>276</v>
      </c>
      <c r="P96" s="16">
        <v>282</v>
      </c>
      <c r="Q96" s="17"/>
      <c r="R96" s="15"/>
      <c r="S96" s="16"/>
      <c r="T96" s="17"/>
      <c r="U96" s="15">
        <f t="shared" si="4"/>
        <v>503</v>
      </c>
      <c r="V96" s="16">
        <f t="shared" si="5"/>
        <v>514</v>
      </c>
      <c r="W96" s="17">
        <f t="shared" si="6"/>
        <v>0</v>
      </c>
      <c r="X96" s="17">
        <f t="shared" si="7"/>
        <v>503</v>
      </c>
    </row>
    <row r="97" spans="1:24" ht="10.5">
      <c r="A97" s="1">
        <v>92</v>
      </c>
      <c r="B97" s="38" t="s">
        <v>22</v>
      </c>
      <c r="C97" s="138">
        <v>6048</v>
      </c>
      <c r="D97" s="79">
        <v>2379</v>
      </c>
      <c r="E97" s="17"/>
      <c r="F97" s="15">
        <v>7</v>
      </c>
      <c r="G97" s="16">
        <v>7</v>
      </c>
      <c r="H97" s="17"/>
      <c r="I97" s="15">
        <v>46</v>
      </c>
      <c r="J97" s="16">
        <v>58</v>
      </c>
      <c r="K97" s="17"/>
      <c r="L97" s="15">
        <v>1</v>
      </c>
      <c r="M97" s="16">
        <v>1</v>
      </c>
      <c r="N97" s="17"/>
      <c r="O97" s="15">
        <v>1</v>
      </c>
      <c r="P97" s="16">
        <v>1</v>
      </c>
      <c r="Q97" s="17"/>
      <c r="R97" s="15"/>
      <c r="S97" s="16"/>
      <c r="T97" s="17"/>
      <c r="U97" s="15">
        <f t="shared" si="4"/>
        <v>6103</v>
      </c>
      <c r="V97" s="16">
        <f t="shared" si="5"/>
        <v>2446</v>
      </c>
      <c r="W97" s="17">
        <f t="shared" si="6"/>
        <v>0</v>
      </c>
      <c r="X97" s="17">
        <f t="shared" si="7"/>
        <v>6103</v>
      </c>
    </row>
    <row r="98" spans="1:24" ht="10.5">
      <c r="A98" s="1">
        <v>93</v>
      </c>
      <c r="B98" s="38" t="s">
        <v>195</v>
      </c>
      <c r="C98" s="15">
        <v>1</v>
      </c>
      <c r="D98" s="16">
        <v>1</v>
      </c>
      <c r="E98" s="17"/>
      <c r="F98" s="15"/>
      <c r="G98" s="16"/>
      <c r="H98" s="17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4"/>
        <v>1</v>
      </c>
      <c r="V98" s="16">
        <f t="shared" si="5"/>
        <v>1</v>
      </c>
      <c r="W98" s="17">
        <f t="shared" si="6"/>
        <v>0</v>
      </c>
      <c r="X98" s="17">
        <f t="shared" si="7"/>
        <v>1</v>
      </c>
    </row>
    <row r="99" spans="1:24" ht="10.5">
      <c r="A99" s="1">
        <v>94</v>
      </c>
      <c r="B99" s="38" t="s">
        <v>164</v>
      </c>
      <c r="C99" s="15">
        <v>1</v>
      </c>
      <c r="D99" s="16"/>
      <c r="E99" s="17"/>
      <c r="F99" s="15"/>
      <c r="G99" s="16"/>
      <c r="H99" s="17"/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4"/>
        <v>1</v>
      </c>
      <c r="V99" s="16">
        <f t="shared" si="5"/>
        <v>0</v>
      </c>
      <c r="W99" s="17">
        <f t="shared" si="6"/>
        <v>0</v>
      </c>
      <c r="X99" s="17">
        <f t="shared" si="7"/>
        <v>1</v>
      </c>
    </row>
    <row r="100" spans="1:24" ht="10.5">
      <c r="A100" s="1">
        <v>95</v>
      </c>
      <c r="B100" s="38" t="s">
        <v>132</v>
      </c>
      <c r="C100" s="15">
        <v>19</v>
      </c>
      <c r="D100" s="16">
        <v>52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4"/>
        <v>19</v>
      </c>
      <c r="V100" s="16">
        <f t="shared" si="5"/>
        <v>52</v>
      </c>
      <c r="W100" s="17">
        <f t="shared" si="6"/>
        <v>0</v>
      </c>
      <c r="X100" s="17">
        <f t="shared" si="7"/>
        <v>19</v>
      </c>
    </row>
    <row r="101" spans="1:24" ht="10.5">
      <c r="A101" s="1">
        <v>96</v>
      </c>
      <c r="B101" s="38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4"/>
        <v>0</v>
      </c>
      <c r="V101" s="16">
        <f t="shared" si="5"/>
        <v>0</v>
      </c>
      <c r="W101" s="17">
        <f t="shared" si="6"/>
        <v>0</v>
      </c>
      <c r="X101" s="17">
        <f t="shared" si="7"/>
        <v>0</v>
      </c>
    </row>
    <row r="102" spans="1:24" ht="10.5">
      <c r="A102" s="1">
        <v>97</v>
      </c>
      <c r="B102" s="38" t="s">
        <v>1</v>
      </c>
      <c r="C102" s="138">
        <v>3036</v>
      </c>
      <c r="D102" s="79">
        <v>2910</v>
      </c>
      <c r="E102" s="17"/>
      <c r="F102" s="15">
        <v>1</v>
      </c>
      <c r="G102" s="16">
        <v>1</v>
      </c>
      <c r="H102" s="17"/>
      <c r="I102" s="15">
        <v>58</v>
      </c>
      <c r="J102" s="16">
        <v>52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4"/>
        <v>3095</v>
      </c>
      <c r="V102" s="16">
        <f t="shared" si="5"/>
        <v>2963</v>
      </c>
      <c r="W102" s="17">
        <f t="shared" si="6"/>
        <v>0</v>
      </c>
      <c r="X102" s="17">
        <f t="shared" si="7"/>
        <v>3095</v>
      </c>
    </row>
    <row r="103" spans="1:24" ht="10.5">
      <c r="A103" s="1">
        <v>98</v>
      </c>
      <c r="B103" s="38" t="s">
        <v>151</v>
      </c>
      <c r="C103" s="138">
        <v>1657</v>
      </c>
      <c r="D103" s="79">
        <v>5429</v>
      </c>
      <c r="E103" s="17"/>
      <c r="F103" s="15">
        <v>9</v>
      </c>
      <c r="G103" s="16">
        <v>6</v>
      </c>
      <c r="H103" s="17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4"/>
        <v>1666</v>
      </c>
      <c r="V103" s="16">
        <f t="shared" si="5"/>
        <v>5435</v>
      </c>
      <c r="W103" s="17">
        <f t="shared" si="6"/>
        <v>0</v>
      </c>
      <c r="X103" s="17">
        <f t="shared" si="7"/>
        <v>1666</v>
      </c>
    </row>
    <row r="104" spans="1:24" ht="10.5">
      <c r="A104" s="1">
        <v>99</v>
      </c>
      <c r="B104" s="38" t="s">
        <v>11</v>
      </c>
      <c r="C104" s="138">
        <v>677</v>
      </c>
      <c r="D104" s="79">
        <v>586</v>
      </c>
      <c r="E104" s="17"/>
      <c r="F104" s="15"/>
      <c r="G104" s="16"/>
      <c r="H104" s="17"/>
      <c r="I104" s="15">
        <v>5</v>
      </c>
      <c r="J104" s="16">
        <v>6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4"/>
        <v>682</v>
      </c>
      <c r="V104" s="16">
        <f t="shared" si="5"/>
        <v>592</v>
      </c>
      <c r="W104" s="17">
        <f t="shared" si="6"/>
        <v>0</v>
      </c>
      <c r="X104" s="17">
        <f t="shared" si="7"/>
        <v>682</v>
      </c>
    </row>
    <row r="105" spans="1:24" ht="10.5">
      <c r="A105" s="1">
        <v>100</v>
      </c>
      <c r="B105" s="38" t="s">
        <v>12</v>
      </c>
      <c r="C105" s="15">
        <v>123</v>
      </c>
      <c r="D105" s="16">
        <v>127</v>
      </c>
      <c r="E105" s="17"/>
      <c r="F105" s="15">
        <v>1</v>
      </c>
      <c r="G105" s="16"/>
      <c r="H105" s="17"/>
      <c r="I105" s="15">
        <v>27</v>
      </c>
      <c r="J105" s="16">
        <v>30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4"/>
        <v>151</v>
      </c>
      <c r="V105" s="16">
        <f t="shared" si="5"/>
        <v>157</v>
      </c>
      <c r="W105" s="17">
        <f t="shared" si="6"/>
        <v>0</v>
      </c>
      <c r="X105" s="17">
        <f t="shared" si="7"/>
        <v>151</v>
      </c>
    </row>
    <row r="106" spans="1:24" ht="10.5">
      <c r="A106" s="1">
        <v>101</v>
      </c>
      <c r="B106" s="38" t="s">
        <v>138</v>
      </c>
      <c r="C106" s="15">
        <v>18</v>
      </c>
      <c r="D106" s="16">
        <v>6</v>
      </c>
      <c r="E106" s="17"/>
      <c r="F106" s="15">
        <v>1</v>
      </c>
      <c r="G106" s="16">
        <v>1</v>
      </c>
      <c r="H106" s="17"/>
      <c r="I106" s="15"/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4"/>
        <v>19</v>
      </c>
      <c r="V106" s="16">
        <f t="shared" si="5"/>
        <v>11</v>
      </c>
      <c r="W106" s="17">
        <f t="shared" si="6"/>
        <v>0</v>
      </c>
      <c r="X106" s="17">
        <f t="shared" si="7"/>
        <v>19</v>
      </c>
    </row>
    <row r="107" spans="1:24" ht="10.5">
      <c r="A107" s="1">
        <v>102</v>
      </c>
      <c r="B107" s="38" t="s">
        <v>26</v>
      </c>
      <c r="C107" s="138">
        <v>45</v>
      </c>
      <c r="D107" s="79">
        <v>41</v>
      </c>
      <c r="E107" s="17"/>
      <c r="F107" s="15">
        <v>1</v>
      </c>
      <c r="G107" s="16">
        <v>1</v>
      </c>
      <c r="H107" s="17"/>
      <c r="I107" s="15">
        <v>12</v>
      </c>
      <c r="J107" s="16">
        <v>11</v>
      </c>
      <c r="K107" s="17"/>
      <c r="L107" s="15"/>
      <c r="M107" s="16"/>
      <c r="N107" s="17"/>
      <c r="O107" s="15">
        <v>2</v>
      </c>
      <c r="P107" s="16">
        <v>1</v>
      </c>
      <c r="Q107" s="17"/>
      <c r="R107" s="15"/>
      <c r="S107" s="16"/>
      <c r="T107" s="17"/>
      <c r="U107" s="15">
        <f t="shared" si="4"/>
        <v>60</v>
      </c>
      <c r="V107" s="16">
        <f t="shared" si="5"/>
        <v>54</v>
      </c>
      <c r="W107" s="17">
        <f t="shared" si="6"/>
        <v>0</v>
      </c>
      <c r="X107" s="17">
        <f t="shared" si="7"/>
        <v>60</v>
      </c>
    </row>
    <row r="108" spans="1:24" ht="10.5">
      <c r="A108" s="1">
        <v>103</v>
      </c>
      <c r="B108" s="38" t="s">
        <v>17</v>
      </c>
      <c r="C108" s="138">
        <v>1032</v>
      </c>
      <c r="D108" s="79">
        <v>821</v>
      </c>
      <c r="E108" s="17"/>
      <c r="F108" s="15"/>
      <c r="G108" s="16"/>
      <c r="H108" s="17"/>
      <c r="I108" s="15">
        <v>11</v>
      </c>
      <c r="J108" s="16">
        <v>17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4"/>
        <v>1043</v>
      </c>
      <c r="V108" s="16">
        <f t="shared" si="5"/>
        <v>838</v>
      </c>
      <c r="W108" s="17">
        <f t="shared" si="6"/>
        <v>0</v>
      </c>
      <c r="X108" s="17">
        <f t="shared" si="7"/>
        <v>1043</v>
      </c>
    </row>
    <row r="109" spans="1:24" ht="10.5">
      <c r="A109" s="1">
        <v>104</v>
      </c>
      <c r="B109" s="38" t="s">
        <v>13</v>
      </c>
      <c r="C109" s="138">
        <v>261</v>
      </c>
      <c r="D109" s="79">
        <v>250</v>
      </c>
      <c r="E109" s="17"/>
      <c r="F109" s="15">
        <v>85</v>
      </c>
      <c r="G109" s="16">
        <v>81</v>
      </c>
      <c r="H109" s="17"/>
      <c r="I109" s="15">
        <v>28</v>
      </c>
      <c r="J109" s="16">
        <v>34</v>
      </c>
      <c r="K109" s="17"/>
      <c r="L109" s="15"/>
      <c r="M109" s="16"/>
      <c r="N109" s="17"/>
      <c r="O109" s="15">
        <v>37</v>
      </c>
      <c r="P109" s="16">
        <v>52</v>
      </c>
      <c r="Q109" s="17"/>
      <c r="R109" s="15"/>
      <c r="S109" s="16"/>
      <c r="T109" s="17"/>
      <c r="U109" s="15">
        <f t="shared" si="4"/>
        <v>411</v>
      </c>
      <c r="V109" s="16">
        <f t="shared" si="5"/>
        <v>417</v>
      </c>
      <c r="W109" s="17">
        <f t="shared" si="6"/>
        <v>0</v>
      </c>
      <c r="X109" s="17">
        <f t="shared" si="7"/>
        <v>411</v>
      </c>
    </row>
    <row r="110" spans="1:24" ht="10.5">
      <c r="A110" s="1">
        <v>105</v>
      </c>
      <c r="B110" s="38" t="s">
        <v>18</v>
      </c>
      <c r="C110" s="15"/>
      <c r="D110" s="16">
        <v>2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4"/>
        <v>0</v>
      </c>
      <c r="V110" s="16">
        <f t="shared" si="5"/>
        <v>2</v>
      </c>
      <c r="W110" s="17">
        <f t="shared" si="6"/>
        <v>0</v>
      </c>
      <c r="X110" s="17">
        <f t="shared" si="7"/>
        <v>0</v>
      </c>
    </row>
    <row r="111" spans="1:24" ht="10.5">
      <c r="A111" s="1">
        <v>106</v>
      </c>
      <c r="B111" s="38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4"/>
        <v>2</v>
      </c>
      <c r="V111" s="16">
        <f t="shared" si="5"/>
        <v>2</v>
      </c>
      <c r="W111" s="17">
        <f t="shared" si="6"/>
        <v>0</v>
      </c>
      <c r="X111" s="17">
        <f t="shared" si="7"/>
        <v>2</v>
      </c>
    </row>
    <row r="112" spans="1:24" ht="10.5">
      <c r="A112" s="1">
        <v>107</v>
      </c>
      <c r="B112" s="38" t="s">
        <v>29</v>
      </c>
      <c r="C112" s="15">
        <v>59</v>
      </c>
      <c r="D112" s="16">
        <v>61</v>
      </c>
      <c r="E112" s="17"/>
      <c r="F112" s="15"/>
      <c r="G112" s="16"/>
      <c r="H112" s="17"/>
      <c r="I112" s="15">
        <v>9</v>
      </c>
      <c r="J112" s="16">
        <v>14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4"/>
        <v>68</v>
      </c>
      <c r="V112" s="16">
        <f t="shared" si="5"/>
        <v>75</v>
      </c>
      <c r="W112" s="17">
        <f t="shared" si="6"/>
        <v>0</v>
      </c>
      <c r="X112" s="17">
        <f t="shared" si="7"/>
        <v>68</v>
      </c>
    </row>
    <row r="113" spans="1:24" ht="10.5">
      <c r="A113" s="1">
        <v>108</v>
      </c>
      <c r="B113" s="38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4"/>
        <v>0</v>
      </c>
      <c r="V113" s="16">
        <f t="shared" si="5"/>
        <v>0</v>
      </c>
      <c r="W113" s="17">
        <f t="shared" si="6"/>
        <v>0</v>
      </c>
      <c r="X113" s="17">
        <f t="shared" si="7"/>
        <v>0</v>
      </c>
    </row>
    <row r="114" spans="1:24" ht="10.5">
      <c r="A114" s="1">
        <v>109</v>
      </c>
      <c r="B114" s="38" t="s">
        <v>137</v>
      </c>
      <c r="C114" s="138">
        <v>1992</v>
      </c>
      <c r="D114" s="79">
        <v>1940</v>
      </c>
      <c r="E114" s="17"/>
      <c r="F114" s="15"/>
      <c r="G114" s="16"/>
      <c r="H114" s="17"/>
      <c r="I114" s="15">
        <v>40</v>
      </c>
      <c r="J114" s="16">
        <v>39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4"/>
        <v>2032</v>
      </c>
      <c r="V114" s="16">
        <f t="shared" si="5"/>
        <v>1979</v>
      </c>
      <c r="W114" s="17">
        <f t="shared" si="6"/>
        <v>0</v>
      </c>
      <c r="X114" s="17">
        <f t="shared" si="7"/>
        <v>2032</v>
      </c>
    </row>
    <row r="115" spans="1:24" ht="10.5">
      <c r="A115" s="1">
        <v>110</v>
      </c>
      <c r="B115" s="38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4"/>
        <v>0</v>
      </c>
      <c r="V115" s="16">
        <f t="shared" si="5"/>
        <v>0</v>
      </c>
      <c r="W115" s="17">
        <f t="shared" si="6"/>
        <v>0</v>
      </c>
      <c r="X115" s="17">
        <f t="shared" si="7"/>
        <v>0</v>
      </c>
    </row>
    <row r="116" spans="1:24" ht="10.5">
      <c r="A116" s="1">
        <v>111</v>
      </c>
      <c r="B116" s="38" t="s">
        <v>96</v>
      </c>
      <c r="C116" s="15">
        <v>1</v>
      </c>
      <c r="D116" s="16">
        <v>1</v>
      </c>
      <c r="E116" s="17"/>
      <c r="F116" s="15">
        <v>3</v>
      </c>
      <c r="G116" s="16">
        <v>3</v>
      </c>
      <c r="H116" s="17"/>
      <c r="I116" s="15"/>
      <c r="J116" s="16"/>
      <c r="K116" s="17"/>
      <c r="L116" s="15">
        <v>1</v>
      </c>
      <c r="M116" s="16">
        <v>1</v>
      </c>
      <c r="N116" s="17"/>
      <c r="O116" s="15"/>
      <c r="P116" s="16"/>
      <c r="Q116" s="17"/>
      <c r="R116" s="15"/>
      <c r="S116" s="16"/>
      <c r="T116" s="17"/>
      <c r="U116" s="15">
        <f t="shared" si="4"/>
        <v>5</v>
      </c>
      <c r="V116" s="16">
        <f t="shared" si="5"/>
        <v>5</v>
      </c>
      <c r="W116" s="17">
        <f t="shared" si="6"/>
        <v>0</v>
      </c>
      <c r="X116" s="17">
        <f t="shared" si="7"/>
        <v>5</v>
      </c>
    </row>
    <row r="117" spans="1:24" ht="10.5">
      <c r="A117" s="1">
        <v>112</v>
      </c>
      <c r="B117" s="38" t="s">
        <v>30</v>
      </c>
      <c r="C117" s="15">
        <v>75</v>
      </c>
      <c r="D117" s="16">
        <v>66</v>
      </c>
      <c r="E117" s="17"/>
      <c r="F117" s="15">
        <v>2</v>
      </c>
      <c r="G117" s="16">
        <v>2</v>
      </c>
      <c r="H117" s="17"/>
      <c r="I117" s="15">
        <v>20</v>
      </c>
      <c r="J117" s="16">
        <v>24</v>
      </c>
      <c r="K117" s="17"/>
      <c r="L117" s="15"/>
      <c r="M117" s="16"/>
      <c r="N117" s="17"/>
      <c r="O117" s="15">
        <v>1</v>
      </c>
      <c r="P117" s="16"/>
      <c r="Q117" s="17"/>
      <c r="R117" s="15"/>
      <c r="S117" s="16"/>
      <c r="T117" s="17"/>
      <c r="U117" s="15">
        <f t="shared" si="4"/>
        <v>98</v>
      </c>
      <c r="V117" s="16">
        <f t="shared" si="5"/>
        <v>92</v>
      </c>
      <c r="W117" s="17">
        <f t="shared" si="6"/>
        <v>0</v>
      </c>
      <c r="X117" s="17">
        <f t="shared" si="7"/>
        <v>98</v>
      </c>
    </row>
    <row r="118" spans="1:24" ht="10.5">
      <c r="A118" s="1">
        <v>113</v>
      </c>
      <c r="B118" s="38" t="s">
        <v>262</v>
      </c>
      <c r="C118" s="15">
        <v>2</v>
      </c>
      <c r="D118" s="16">
        <v>1</v>
      </c>
      <c r="E118" s="17"/>
      <c r="F118" s="15">
        <v>20</v>
      </c>
      <c r="G118" s="16">
        <v>19</v>
      </c>
      <c r="H118" s="17"/>
      <c r="I118" s="15">
        <v>2</v>
      </c>
      <c r="J118" s="16">
        <v>2</v>
      </c>
      <c r="K118" s="17"/>
      <c r="L118" s="15"/>
      <c r="M118" s="16"/>
      <c r="N118" s="17"/>
      <c r="O118" s="15">
        <v>13</v>
      </c>
      <c r="P118" s="16">
        <v>12</v>
      </c>
      <c r="Q118" s="17"/>
      <c r="R118" s="15"/>
      <c r="S118" s="16"/>
      <c r="T118" s="17"/>
      <c r="U118" s="15">
        <f t="shared" si="4"/>
        <v>37</v>
      </c>
      <c r="V118" s="16">
        <f t="shared" si="5"/>
        <v>34</v>
      </c>
      <c r="W118" s="17">
        <f t="shared" si="6"/>
        <v>0</v>
      </c>
      <c r="X118" s="17">
        <f t="shared" si="7"/>
        <v>37</v>
      </c>
    </row>
    <row r="119" spans="1:24" ht="10.5">
      <c r="A119" s="1">
        <v>114</v>
      </c>
      <c r="B119" s="38" t="s">
        <v>129</v>
      </c>
      <c r="C119" s="15">
        <v>53</v>
      </c>
      <c r="D119" s="16"/>
      <c r="E119" s="17"/>
      <c r="F119" s="15"/>
      <c r="G119" s="16"/>
      <c r="H119" s="17"/>
      <c r="I119" s="15">
        <v>3</v>
      </c>
      <c r="J119" s="16">
        <v>3</v>
      </c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4"/>
        <v>56</v>
      </c>
      <c r="V119" s="16">
        <f t="shared" si="5"/>
        <v>3</v>
      </c>
      <c r="W119" s="17">
        <f t="shared" si="6"/>
        <v>0</v>
      </c>
      <c r="X119" s="17">
        <f t="shared" si="7"/>
        <v>56</v>
      </c>
    </row>
    <row r="120" spans="1:24" ht="10.5">
      <c r="A120" s="1">
        <v>115</v>
      </c>
      <c r="B120" s="38" t="s">
        <v>38</v>
      </c>
      <c r="C120" s="15">
        <v>15</v>
      </c>
      <c r="D120" s="16">
        <v>11</v>
      </c>
      <c r="E120" s="17"/>
      <c r="F120" s="15"/>
      <c r="G120" s="16"/>
      <c r="H120" s="17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4"/>
        <v>15</v>
      </c>
      <c r="V120" s="16">
        <f t="shared" si="5"/>
        <v>11</v>
      </c>
      <c r="W120" s="17">
        <f t="shared" si="6"/>
        <v>0</v>
      </c>
      <c r="X120" s="17">
        <f t="shared" si="7"/>
        <v>15</v>
      </c>
    </row>
    <row r="121" spans="1:24" ht="10.5">
      <c r="A121" s="1">
        <v>116</v>
      </c>
      <c r="B121" s="38" t="s">
        <v>80</v>
      </c>
      <c r="C121" s="15">
        <v>1</v>
      </c>
      <c r="D121" s="16"/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4"/>
        <v>1</v>
      </c>
      <c r="V121" s="16">
        <f t="shared" si="5"/>
        <v>0</v>
      </c>
      <c r="W121" s="17">
        <f t="shared" si="6"/>
        <v>0</v>
      </c>
      <c r="X121" s="17">
        <f t="shared" si="7"/>
        <v>1</v>
      </c>
    </row>
    <row r="122" spans="1:24" ht="10.5">
      <c r="A122" s="1">
        <v>117</v>
      </c>
      <c r="B122" s="38" t="s">
        <v>39</v>
      </c>
      <c r="C122" s="15">
        <v>13</v>
      </c>
      <c r="D122" s="16">
        <v>15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4"/>
        <v>13</v>
      </c>
      <c r="V122" s="16">
        <f t="shared" si="5"/>
        <v>15</v>
      </c>
      <c r="W122" s="17">
        <f t="shared" si="6"/>
        <v>0</v>
      </c>
      <c r="X122" s="17">
        <f t="shared" si="7"/>
        <v>13</v>
      </c>
    </row>
    <row r="123" spans="1:24" ht="10.5">
      <c r="A123" s="1">
        <v>118</v>
      </c>
      <c r="B123" s="38" t="s">
        <v>239</v>
      </c>
      <c r="C123" s="15"/>
      <c r="D123" s="16"/>
      <c r="E123" s="17"/>
      <c r="F123" s="15">
        <v>9</v>
      </c>
      <c r="G123" s="16">
        <v>10</v>
      </c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4"/>
        <v>9</v>
      </c>
      <c r="V123" s="16">
        <f t="shared" si="5"/>
        <v>10</v>
      </c>
      <c r="W123" s="17">
        <f t="shared" si="6"/>
        <v>0</v>
      </c>
      <c r="X123" s="17">
        <f t="shared" si="7"/>
        <v>9</v>
      </c>
    </row>
    <row r="124" spans="1:24" ht="10.5">
      <c r="A124" s="1">
        <v>119</v>
      </c>
      <c r="B124" s="38" t="s">
        <v>201</v>
      </c>
      <c r="C124" s="15">
        <v>8</v>
      </c>
      <c r="D124" s="16">
        <v>12</v>
      </c>
      <c r="E124" s="17"/>
      <c r="F124" s="15"/>
      <c r="G124" s="16"/>
      <c r="H124" s="17"/>
      <c r="I124" s="15">
        <v>669</v>
      </c>
      <c r="J124" s="16">
        <v>671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4"/>
        <v>677</v>
      </c>
      <c r="V124" s="16">
        <f t="shared" si="5"/>
        <v>683</v>
      </c>
      <c r="W124" s="17">
        <f t="shared" si="6"/>
        <v>0</v>
      </c>
      <c r="X124" s="17">
        <f t="shared" si="7"/>
        <v>677</v>
      </c>
    </row>
    <row r="125" spans="1:24" ht="10.5">
      <c r="A125" s="1">
        <v>120</v>
      </c>
      <c r="B125" s="38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4"/>
        <v>0</v>
      </c>
      <c r="V125" s="16">
        <f t="shared" si="5"/>
        <v>0</v>
      </c>
      <c r="W125" s="17">
        <f t="shared" si="6"/>
        <v>0</v>
      </c>
      <c r="X125" s="17">
        <f t="shared" si="7"/>
        <v>0</v>
      </c>
    </row>
    <row r="126" spans="1:24" ht="10.5">
      <c r="A126" s="1">
        <v>121</v>
      </c>
      <c r="B126" s="38" t="s">
        <v>97</v>
      </c>
      <c r="C126" s="15">
        <v>2</v>
      </c>
      <c r="D126" s="16">
        <v>1</v>
      </c>
      <c r="E126" s="17"/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4"/>
        <v>2</v>
      </c>
      <c r="V126" s="16">
        <f t="shared" si="5"/>
        <v>1</v>
      </c>
      <c r="W126" s="17">
        <f t="shared" si="6"/>
        <v>0</v>
      </c>
      <c r="X126" s="17">
        <f t="shared" si="7"/>
        <v>2</v>
      </c>
    </row>
    <row r="127" spans="1:24" ht="10.5">
      <c r="A127" s="1">
        <v>122</v>
      </c>
      <c r="B127" s="38" t="s">
        <v>69</v>
      </c>
      <c r="C127" s="15">
        <v>28</v>
      </c>
      <c r="D127" s="16">
        <v>15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4"/>
        <v>28</v>
      </c>
      <c r="V127" s="16">
        <f t="shared" si="5"/>
        <v>15</v>
      </c>
      <c r="W127" s="17">
        <f t="shared" si="6"/>
        <v>0</v>
      </c>
      <c r="X127" s="17">
        <f t="shared" si="7"/>
        <v>28</v>
      </c>
    </row>
    <row r="128" spans="1:24" ht="10.5">
      <c r="A128" s="1">
        <v>123</v>
      </c>
      <c r="B128" s="38" t="s">
        <v>196</v>
      </c>
      <c r="C128" s="15"/>
      <c r="D128" s="16">
        <v>1</v>
      </c>
      <c r="E128" s="17"/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4"/>
        <v>0</v>
      </c>
      <c r="V128" s="16">
        <f t="shared" si="5"/>
        <v>1</v>
      </c>
      <c r="W128" s="17">
        <f t="shared" si="6"/>
        <v>0</v>
      </c>
      <c r="X128" s="17">
        <f t="shared" si="7"/>
        <v>0</v>
      </c>
    </row>
    <row r="129" spans="1:24" ht="10.5">
      <c r="A129" s="1">
        <v>124</v>
      </c>
      <c r="B129" s="38" t="s">
        <v>130</v>
      </c>
      <c r="C129" s="15">
        <v>11</v>
      </c>
      <c r="D129" s="16">
        <v>11</v>
      </c>
      <c r="E129" s="17"/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4"/>
        <v>11</v>
      </c>
      <c r="V129" s="16">
        <f t="shared" si="5"/>
        <v>11</v>
      </c>
      <c r="W129" s="17">
        <f t="shared" si="6"/>
        <v>0</v>
      </c>
      <c r="X129" s="17">
        <f t="shared" si="7"/>
        <v>11</v>
      </c>
    </row>
    <row r="130" spans="1:24" ht="10.5">
      <c r="A130" s="1">
        <v>125</v>
      </c>
      <c r="B130" s="38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4"/>
        <v>0</v>
      </c>
      <c r="V130" s="16">
        <f t="shared" si="5"/>
        <v>0</v>
      </c>
      <c r="W130" s="17">
        <f t="shared" si="6"/>
        <v>0</v>
      </c>
      <c r="X130" s="17">
        <f t="shared" si="7"/>
        <v>0</v>
      </c>
    </row>
    <row r="131" spans="1:24" ht="10.5">
      <c r="A131" s="1">
        <v>126</v>
      </c>
      <c r="B131" s="38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4"/>
        <v>0</v>
      </c>
      <c r="V131" s="16">
        <f t="shared" si="5"/>
        <v>0</v>
      </c>
      <c r="W131" s="17">
        <f t="shared" si="6"/>
        <v>0</v>
      </c>
      <c r="X131" s="17">
        <f t="shared" si="7"/>
        <v>0</v>
      </c>
    </row>
    <row r="132" spans="1:24" ht="10.5">
      <c r="A132" s="1">
        <v>127</v>
      </c>
      <c r="B132" s="38" t="s">
        <v>182</v>
      </c>
      <c r="C132" s="15">
        <v>2</v>
      </c>
      <c r="D132" s="16">
        <v>1</v>
      </c>
      <c r="E132" s="17"/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4"/>
        <v>2</v>
      </c>
      <c r="V132" s="16">
        <f t="shared" si="5"/>
        <v>1</v>
      </c>
      <c r="W132" s="17">
        <f t="shared" si="6"/>
        <v>0</v>
      </c>
      <c r="X132" s="17">
        <f t="shared" si="7"/>
        <v>2</v>
      </c>
    </row>
    <row r="133" spans="1:24" ht="10.5">
      <c r="A133" s="1">
        <v>128</v>
      </c>
      <c r="B133" s="38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4"/>
        <v>0</v>
      </c>
      <c r="V133" s="16">
        <f t="shared" si="5"/>
        <v>0</v>
      </c>
      <c r="W133" s="17">
        <f t="shared" si="6"/>
        <v>0</v>
      </c>
      <c r="X133" s="17">
        <f t="shared" si="7"/>
        <v>0</v>
      </c>
    </row>
    <row r="134" spans="1:24" ht="10.5">
      <c r="A134" s="1">
        <v>129</v>
      </c>
      <c r="B134" s="38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aca="true" t="shared" si="8" ref="U134:U197">C134+F134+I134+L134+O134+R134</f>
        <v>0</v>
      </c>
      <c r="V134" s="16">
        <f aca="true" t="shared" si="9" ref="V134:V197">D134+G134+J134+M134+P134+S134</f>
        <v>0</v>
      </c>
      <c r="W134" s="17">
        <f aca="true" t="shared" si="10" ref="W134:W197">E134+H134+K134+N134+Q134+T134</f>
        <v>0</v>
      </c>
      <c r="X134" s="17">
        <f t="shared" si="7"/>
        <v>0</v>
      </c>
    </row>
    <row r="135" spans="1:24" ht="10.5">
      <c r="A135" s="1">
        <v>130</v>
      </c>
      <c r="B135" s="38" t="s">
        <v>66</v>
      </c>
      <c r="C135" s="15">
        <v>22</v>
      </c>
      <c r="D135" s="16">
        <v>16</v>
      </c>
      <c r="E135" s="17"/>
      <c r="F135" s="15">
        <v>2</v>
      </c>
      <c r="G135" s="16">
        <v>2</v>
      </c>
      <c r="H135" s="17"/>
      <c r="I135" s="15"/>
      <c r="J135" s="16"/>
      <c r="K135" s="17"/>
      <c r="L135" s="15"/>
      <c r="M135" s="16"/>
      <c r="N135" s="17"/>
      <c r="O135" s="15">
        <v>17</v>
      </c>
      <c r="P135" s="16">
        <v>17</v>
      </c>
      <c r="Q135" s="17"/>
      <c r="R135" s="15"/>
      <c r="S135" s="16"/>
      <c r="T135" s="17"/>
      <c r="U135" s="15">
        <f t="shared" si="8"/>
        <v>41</v>
      </c>
      <c r="V135" s="16">
        <f t="shared" si="9"/>
        <v>35</v>
      </c>
      <c r="W135" s="17">
        <f t="shared" si="10"/>
        <v>0</v>
      </c>
      <c r="X135" s="17">
        <f aca="true" t="shared" si="11" ref="X135:X198">U135+W135</f>
        <v>41</v>
      </c>
    </row>
    <row r="136" spans="1:24" ht="10.5">
      <c r="A136" s="1">
        <v>131</v>
      </c>
      <c r="B136" s="38" t="s">
        <v>54</v>
      </c>
      <c r="C136" s="15">
        <v>5</v>
      </c>
      <c r="D136" s="16">
        <v>4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8"/>
        <v>5</v>
      </c>
      <c r="V136" s="16">
        <f t="shared" si="9"/>
        <v>4</v>
      </c>
      <c r="W136" s="17">
        <f t="shared" si="10"/>
        <v>0</v>
      </c>
      <c r="X136" s="17">
        <f t="shared" si="11"/>
        <v>5</v>
      </c>
    </row>
    <row r="137" spans="1:24" ht="10.5">
      <c r="A137" s="1">
        <v>132</v>
      </c>
      <c r="B137" s="38" t="s">
        <v>108</v>
      </c>
      <c r="C137" s="15"/>
      <c r="D137" s="16"/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8"/>
        <v>0</v>
      </c>
      <c r="V137" s="16">
        <f t="shared" si="9"/>
        <v>0</v>
      </c>
      <c r="W137" s="17">
        <f t="shared" si="10"/>
        <v>0</v>
      </c>
      <c r="X137" s="17">
        <f t="shared" si="11"/>
        <v>0</v>
      </c>
    </row>
    <row r="138" spans="1:24" ht="10.5">
      <c r="A138" s="1">
        <v>133</v>
      </c>
      <c r="B138" s="38" t="s">
        <v>71</v>
      </c>
      <c r="C138" s="15">
        <v>2</v>
      </c>
      <c r="D138" s="16">
        <v>1</v>
      </c>
      <c r="E138" s="17"/>
      <c r="F138" s="15"/>
      <c r="G138" s="16"/>
      <c r="H138" s="17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si="8"/>
        <v>2</v>
      </c>
      <c r="V138" s="16">
        <f t="shared" si="9"/>
        <v>1</v>
      </c>
      <c r="W138" s="17">
        <f t="shared" si="10"/>
        <v>0</v>
      </c>
      <c r="X138" s="17">
        <f t="shared" si="11"/>
        <v>2</v>
      </c>
    </row>
    <row r="139" spans="1:24" ht="10.5">
      <c r="A139" s="1">
        <v>134</v>
      </c>
      <c r="B139" s="38" t="s">
        <v>63</v>
      </c>
      <c r="C139" s="15">
        <v>56</v>
      </c>
      <c r="D139" s="16">
        <v>34</v>
      </c>
      <c r="E139" s="17"/>
      <c r="F139" s="15">
        <v>1</v>
      </c>
      <c r="G139" s="16">
        <v>1</v>
      </c>
      <c r="H139" s="17"/>
      <c r="I139" s="15"/>
      <c r="J139" s="16"/>
      <c r="K139" s="17"/>
      <c r="L139" s="15">
        <v>1</v>
      </c>
      <c r="M139" s="16"/>
      <c r="N139" s="17"/>
      <c r="O139" s="15">
        <v>2</v>
      </c>
      <c r="P139" s="16">
        <v>1</v>
      </c>
      <c r="Q139" s="17"/>
      <c r="R139" s="15"/>
      <c r="S139" s="16"/>
      <c r="T139" s="17"/>
      <c r="U139" s="15">
        <f t="shared" si="8"/>
        <v>60</v>
      </c>
      <c r="V139" s="16">
        <f t="shared" si="9"/>
        <v>36</v>
      </c>
      <c r="W139" s="17">
        <f t="shared" si="10"/>
        <v>0</v>
      </c>
      <c r="X139" s="17">
        <f t="shared" si="11"/>
        <v>60</v>
      </c>
    </row>
    <row r="140" spans="1:24" ht="10.5">
      <c r="A140" s="1">
        <v>135</v>
      </c>
      <c r="B140" s="38" t="s">
        <v>133</v>
      </c>
      <c r="C140" s="15">
        <v>123</v>
      </c>
      <c r="D140" s="16">
        <v>120</v>
      </c>
      <c r="E140" s="17"/>
      <c r="F140" s="15">
        <v>3</v>
      </c>
      <c r="G140" s="16">
        <v>3</v>
      </c>
      <c r="H140" s="17"/>
      <c r="I140" s="15">
        <v>2</v>
      </c>
      <c r="J140" s="16">
        <v>4</v>
      </c>
      <c r="K140" s="17"/>
      <c r="L140" s="15"/>
      <c r="M140" s="16"/>
      <c r="N140" s="17"/>
      <c r="O140" s="15">
        <v>3</v>
      </c>
      <c r="P140" s="16">
        <v>3</v>
      </c>
      <c r="Q140" s="17"/>
      <c r="R140" s="15"/>
      <c r="S140" s="16"/>
      <c r="T140" s="17"/>
      <c r="U140" s="15">
        <f t="shared" si="8"/>
        <v>131</v>
      </c>
      <c r="V140" s="16">
        <f t="shared" si="9"/>
        <v>130</v>
      </c>
      <c r="W140" s="17">
        <f t="shared" si="10"/>
        <v>0</v>
      </c>
      <c r="X140" s="17">
        <f t="shared" si="11"/>
        <v>131</v>
      </c>
    </row>
    <row r="141" spans="1:24" ht="10.5">
      <c r="A141" s="1">
        <v>136</v>
      </c>
      <c r="B141" s="38" t="s">
        <v>23</v>
      </c>
      <c r="C141" s="15">
        <v>7</v>
      </c>
      <c r="D141" s="16">
        <v>6</v>
      </c>
      <c r="E141" s="17"/>
      <c r="F141" s="15"/>
      <c r="G141" s="16"/>
      <c r="H141" s="17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8"/>
        <v>7</v>
      </c>
      <c r="V141" s="16">
        <f t="shared" si="9"/>
        <v>6</v>
      </c>
      <c r="W141" s="17">
        <f t="shared" si="10"/>
        <v>0</v>
      </c>
      <c r="X141" s="17">
        <f t="shared" si="11"/>
        <v>7</v>
      </c>
    </row>
    <row r="142" spans="1:24" ht="10.5">
      <c r="A142" s="1">
        <v>137</v>
      </c>
      <c r="B142" s="38" t="s">
        <v>20</v>
      </c>
      <c r="C142" s="15">
        <v>36</v>
      </c>
      <c r="D142" s="16">
        <v>35</v>
      </c>
      <c r="E142" s="17"/>
      <c r="F142" s="15"/>
      <c r="G142" s="16"/>
      <c r="H142" s="17"/>
      <c r="I142" s="15">
        <v>4</v>
      </c>
      <c r="J142" s="16">
        <v>5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8"/>
        <v>40</v>
      </c>
      <c r="V142" s="16">
        <f t="shared" si="9"/>
        <v>40</v>
      </c>
      <c r="W142" s="17">
        <f t="shared" si="10"/>
        <v>0</v>
      </c>
      <c r="X142" s="17">
        <f t="shared" si="11"/>
        <v>40</v>
      </c>
    </row>
    <row r="143" spans="1:24" ht="10.5">
      <c r="A143" s="1">
        <v>138</v>
      </c>
      <c r="B143" s="38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8"/>
        <v>0</v>
      </c>
      <c r="V143" s="16">
        <f t="shared" si="9"/>
        <v>0</v>
      </c>
      <c r="W143" s="17">
        <f t="shared" si="10"/>
        <v>0</v>
      </c>
      <c r="X143" s="17">
        <f t="shared" si="11"/>
        <v>0</v>
      </c>
    </row>
    <row r="144" spans="1:24" ht="10.5">
      <c r="A144" s="1">
        <v>139</v>
      </c>
      <c r="B144" s="38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8"/>
        <v>0</v>
      </c>
      <c r="V144" s="16">
        <f t="shared" si="9"/>
        <v>0</v>
      </c>
      <c r="W144" s="17">
        <f t="shared" si="10"/>
        <v>0</v>
      </c>
      <c r="X144" s="17">
        <f t="shared" si="11"/>
        <v>0</v>
      </c>
    </row>
    <row r="145" spans="1:24" ht="10.5">
      <c r="A145" s="1">
        <v>140</v>
      </c>
      <c r="B145" s="38" t="s">
        <v>49</v>
      </c>
      <c r="C145" s="15">
        <v>30</v>
      </c>
      <c r="D145" s="16">
        <v>17</v>
      </c>
      <c r="E145" s="17"/>
      <c r="F145" s="15"/>
      <c r="G145" s="16"/>
      <c r="H145" s="17"/>
      <c r="I145" s="15">
        <v>6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8"/>
        <v>36</v>
      </c>
      <c r="V145" s="16">
        <f t="shared" si="9"/>
        <v>18</v>
      </c>
      <c r="W145" s="17">
        <f t="shared" si="10"/>
        <v>0</v>
      </c>
      <c r="X145" s="17">
        <f t="shared" si="11"/>
        <v>36</v>
      </c>
    </row>
    <row r="146" spans="1:24" ht="10.5">
      <c r="A146" s="1">
        <v>141</v>
      </c>
      <c r="B146" s="38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8"/>
        <v>0</v>
      </c>
      <c r="V146" s="16">
        <f t="shared" si="9"/>
        <v>0</v>
      </c>
      <c r="W146" s="17">
        <f t="shared" si="10"/>
        <v>0</v>
      </c>
      <c r="X146" s="17">
        <f t="shared" si="11"/>
        <v>0</v>
      </c>
    </row>
    <row r="147" spans="1:24" ht="10.5">
      <c r="A147" s="1">
        <v>142</v>
      </c>
      <c r="B147" s="38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8"/>
        <v>0</v>
      </c>
      <c r="V147" s="16">
        <f t="shared" si="9"/>
        <v>0</v>
      </c>
      <c r="W147" s="17">
        <f t="shared" si="10"/>
        <v>0</v>
      </c>
      <c r="X147" s="17">
        <f t="shared" si="11"/>
        <v>0</v>
      </c>
    </row>
    <row r="148" spans="1:24" ht="10.5">
      <c r="A148" s="1">
        <v>143</v>
      </c>
      <c r="B148" s="38" t="s">
        <v>152</v>
      </c>
      <c r="C148" s="15">
        <v>3</v>
      </c>
      <c r="D148" s="16">
        <v>16</v>
      </c>
      <c r="E148" s="17"/>
      <c r="F148" s="15"/>
      <c r="G148" s="16">
        <v>1</v>
      </c>
      <c r="H148" s="17"/>
      <c r="I148" s="15"/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8"/>
        <v>3</v>
      </c>
      <c r="V148" s="16">
        <f t="shared" si="9"/>
        <v>18</v>
      </c>
      <c r="W148" s="17">
        <f t="shared" si="10"/>
        <v>0</v>
      </c>
      <c r="X148" s="17">
        <f t="shared" si="11"/>
        <v>3</v>
      </c>
    </row>
    <row r="149" spans="1:24" ht="10.5">
      <c r="A149" s="1">
        <v>144</v>
      </c>
      <c r="B149" s="38" t="s">
        <v>109</v>
      </c>
      <c r="C149" s="15"/>
      <c r="D149" s="16"/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8"/>
        <v>0</v>
      </c>
      <c r="V149" s="16">
        <f t="shared" si="9"/>
        <v>0</v>
      </c>
      <c r="W149" s="17">
        <f t="shared" si="10"/>
        <v>0</v>
      </c>
      <c r="X149" s="17">
        <f t="shared" si="11"/>
        <v>0</v>
      </c>
    </row>
    <row r="150" spans="1:24" ht="10.5">
      <c r="A150" s="1">
        <v>145</v>
      </c>
      <c r="B150" s="38" t="s">
        <v>60</v>
      </c>
      <c r="C150" s="15"/>
      <c r="D150" s="16"/>
      <c r="E150" s="17"/>
      <c r="F150" s="15"/>
      <c r="G150" s="16"/>
      <c r="H150" s="17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8"/>
        <v>0</v>
      </c>
      <c r="V150" s="16">
        <f t="shared" si="9"/>
        <v>0</v>
      </c>
      <c r="W150" s="17">
        <f t="shared" si="10"/>
        <v>0</v>
      </c>
      <c r="X150" s="17">
        <f t="shared" si="11"/>
        <v>0</v>
      </c>
    </row>
    <row r="151" spans="1:24" ht="10.5">
      <c r="A151" s="1">
        <v>146</v>
      </c>
      <c r="B151" s="38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8"/>
        <v>0</v>
      </c>
      <c r="V151" s="16">
        <f t="shared" si="9"/>
        <v>0</v>
      </c>
      <c r="W151" s="17">
        <f t="shared" si="10"/>
        <v>0</v>
      </c>
      <c r="X151" s="17">
        <f t="shared" si="11"/>
        <v>0</v>
      </c>
    </row>
    <row r="152" spans="1:24" ht="10.5">
      <c r="A152" s="1">
        <v>147</v>
      </c>
      <c r="B152" s="38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8"/>
        <v>0</v>
      </c>
      <c r="V152" s="16">
        <f t="shared" si="9"/>
        <v>0</v>
      </c>
      <c r="W152" s="17">
        <f t="shared" si="10"/>
        <v>0</v>
      </c>
      <c r="X152" s="17">
        <f t="shared" si="11"/>
        <v>0</v>
      </c>
    </row>
    <row r="153" spans="1:24" ht="10.5">
      <c r="A153" s="1">
        <v>148</v>
      </c>
      <c r="B153" s="38" t="s">
        <v>83</v>
      </c>
      <c r="C153" s="15"/>
      <c r="D153" s="16"/>
      <c r="E153" s="17"/>
      <c r="F153" s="15"/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8"/>
        <v>0</v>
      </c>
      <c r="V153" s="16">
        <f t="shared" si="9"/>
        <v>0</v>
      </c>
      <c r="W153" s="17">
        <f t="shared" si="10"/>
        <v>0</v>
      </c>
      <c r="X153" s="17">
        <f t="shared" si="11"/>
        <v>0</v>
      </c>
    </row>
    <row r="154" spans="1:24" ht="10.5">
      <c r="A154" s="1">
        <v>149</v>
      </c>
      <c r="B154" s="38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8"/>
        <v>0</v>
      </c>
      <c r="V154" s="16">
        <f t="shared" si="9"/>
        <v>0</v>
      </c>
      <c r="W154" s="17">
        <f t="shared" si="10"/>
        <v>0</v>
      </c>
      <c r="X154" s="17">
        <f t="shared" si="11"/>
        <v>0</v>
      </c>
    </row>
    <row r="155" spans="1:24" ht="10.5">
      <c r="A155" s="1">
        <v>150</v>
      </c>
      <c r="B155" s="38" t="s">
        <v>32</v>
      </c>
      <c r="C155" s="15">
        <v>17</v>
      </c>
      <c r="D155" s="16">
        <v>13</v>
      </c>
      <c r="E155" s="17"/>
      <c r="F155" s="15"/>
      <c r="G155" s="16"/>
      <c r="H155" s="17"/>
      <c r="I155" s="15">
        <v>270</v>
      </c>
      <c r="J155" s="16">
        <v>270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8"/>
        <v>287</v>
      </c>
      <c r="V155" s="16">
        <f t="shared" si="9"/>
        <v>283</v>
      </c>
      <c r="W155" s="17">
        <f t="shared" si="10"/>
        <v>0</v>
      </c>
      <c r="X155" s="17">
        <f t="shared" si="11"/>
        <v>287</v>
      </c>
    </row>
    <row r="156" spans="1:24" ht="10.5">
      <c r="A156" s="1">
        <v>151</v>
      </c>
      <c r="B156" s="38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8"/>
        <v>0</v>
      </c>
      <c r="V156" s="16">
        <f t="shared" si="9"/>
        <v>0</v>
      </c>
      <c r="W156" s="17">
        <f t="shared" si="10"/>
        <v>0</v>
      </c>
      <c r="X156" s="17">
        <f t="shared" si="11"/>
        <v>0</v>
      </c>
    </row>
    <row r="157" spans="1:24" ht="10.5">
      <c r="A157" s="1">
        <v>152</v>
      </c>
      <c r="B157" s="38" t="s">
        <v>73</v>
      </c>
      <c r="C157" s="15">
        <v>3</v>
      </c>
      <c r="D157" s="16">
        <v>6</v>
      </c>
      <c r="E157" s="17"/>
      <c r="F157" s="15">
        <v>9</v>
      </c>
      <c r="G157" s="16">
        <v>3</v>
      </c>
      <c r="H157" s="17"/>
      <c r="I157" s="15"/>
      <c r="J157" s="16"/>
      <c r="K157" s="17"/>
      <c r="L157" s="15"/>
      <c r="M157" s="16"/>
      <c r="N157" s="17"/>
      <c r="O157" s="15">
        <v>18</v>
      </c>
      <c r="P157" s="16">
        <v>18</v>
      </c>
      <c r="Q157" s="17"/>
      <c r="R157" s="15"/>
      <c r="S157" s="16"/>
      <c r="T157" s="17"/>
      <c r="U157" s="15">
        <f t="shared" si="8"/>
        <v>30</v>
      </c>
      <c r="V157" s="16">
        <f t="shared" si="9"/>
        <v>27</v>
      </c>
      <c r="W157" s="17">
        <f t="shared" si="10"/>
        <v>0</v>
      </c>
      <c r="X157" s="17">
        <f t="shared" si="11"/>
        <v>30</v>
      </c>
    </row>
    <row r="158" spans="1:24" ht="10.5">
      <c r="A158" s="1">
        <v>153</v>
      </c>
      <c r="B158" s="38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8"/>
        <v>0</v>
      </c>
      <c r="V158" s="16">
        <f t="shared" si="9"/>
        <v>0</v>
      </c>
      <c r="W158" s="17">
        <f t="shared" si="10"/>
        <v>0</v>
      </c>
      <c r="X158" s="17">
        <f t="shared" si="11"/>
        <v>0</v>
      </c>
    </row>
    <row r="159" spans="1:24" ht="10.5">
      <c r="A159" s="1">
        <v>154</v>
      </c>
      <c r="B159" s="38" t="s">
        <v>243</v>
      </c>
      <c r="C159" s="15">
        <v>42</v>
      </c>
      <c r="D159" s="16">
        <v>56</v>
      </c>
      <c r="E159" s="17"/>
      <c r="F159" s="15"/>
      <c r="G159" s="16"/>
      <c r="H159" s="17"/>
      <c r="I159" s="15"/>
      <c r="J159" s="16"/>
      <c r="K159" s="17"/>
      <c r="L159" s="15"/>
      <c r="M159" s="16"/>
      <c r="N159" s="17"/>
      <c r="O159" s="15">
        <v>2</v>
      </c>
      <c r="P159" s="16">
        <v>3</v>
      </c>
      <c r="Q159" s="17"/>
      <c r="R159" s="15"/>
      <c r="S159" s="16"/>
      <c r="T159" s="17"/>
      <c r="U159" s="15">
        <f t="shared" si="8"/>
        <v>44</v>
      </c>
      <c r="V159" s="16">
        <f t="shared" si="9"/>
        <v>59</v>
      </c>
      <c r="W159" s="17">
        <f t="shared" si="10"/>
        <v>0</v>
      </c>
      <c r="X159" s="17">
        <f t="shared" si="11"/>
        <v>44</v>
      </c>
    </row>
    <row r="160" spans="1:24" ht="10.5">
      <c r="A160" s="1">
        <v>155</v>
      </c>
      <c r="B160" s="38" t="s">
        <v>165</v>
      </c>
      <c r="C160" s="15">
        <v>2</v>
      </c>
      <c r="D160" s="16">
        <v>5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8"/>
        <v>2</v>
      </c>
      <c r="V160" s="16">
        <f t="shared" si="9"/>
        <v>5</v>
      </c>
      <c r="W160" s="17">
        <f t="shared" si="10"/>
        <v>0</v>
      </c>
      <c r="X160" s="17">
        <f t="shared" si="11"/>
        <v>2</v>
      </c>
    </row>
    <row r="161" spans="1:24" ht="10.5">
      <c r="A161" s="1">
        <v>156</v>
      </c>
      <c r="B161" s="38" t="s">
        <v>40</v>
      </c>
      <c r="C161" s="15">
        <v>6</v>
      </c>
      <c r="D161" s="16">
        <v>4</v>
      </c>
      <c r="E161" s="17"/>
      <c r="F161" s="15"/>
      <c r="G161" s="16"/>
      <c r="H161" s="17"/>
      <c r="I161" s="15">
        <v>1</v>
      </c>
      <c r="J161" s="16">
        <v>1</v>
      </c>
      <c r="K161" s="17"/>
      <c r="L161" s="15"/>
      <c r="M161" s="16"/>
      <c r="N161" s="17"/>
      <c r="O161" s="15">
        <v>1</v>
      </c>
      <c r="P161" s="16">
        <v>1</v>
      </c>
      <c r="Q161" s="17"/>
      <c r="R161" s="15"/>
      <c r="S161" s="16"/>
      <c r="T161" s="17"/>
      <c r="U161" s="15">
        <f t="shared" si="8"/>
        <v>8</v>
      </c>
      <c r="V161" s="16">
        <f t="shared" si="9"/>
        <v>6</v>
      </c>
      <c r="W161" s="17">
        <f t="shared" si="10"/>
        <v>0</v>
      </c>
      <c r="X161" s="17">
        <f t="shared" si="11"/>
        <v>8</v>
      </c>
    </row>
    <row r="162" spans="1:24" ht="10.5">
      <c r="A162" s="1">
        <v>157</v>
      </c>
      <c r="B162" s="38" t="s">
        <v>55</v>
      </c>
      <c r="C162" s="15"/>
      <c r="D162" s="16"/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8"/>
        <v>0</v>
      </c>
      <c r="V162" s="16">
        <f t="shared" si="9"/>
        <v>0</v>
      </c>
      <c r="W162" s="17">
        <f t="shared" si="10"/>
        <v>0</v>
      </c>
      <c r="X162" s="17">
        <f t="shared" si="11"/>
        <v>0</v>
      </c>
    </row>
    <row r="163" spans="1:24" ht="10.5">
      <c r="A163" s="1">
        <v>158</v>
      </c>
      <c r="B163" s="38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8"/>
        <v>0</v>
      </c>
      <c r="V163" s="16">
        <f t="shared" si="9"/>
        <v>0</v>
      </c>
      <c r="W163" s="17">
        <f t="shared" si="10"/>
        <v>0</v>
      </c>
      <c r="X163" s="17">
        <f t="shared" si="11"/>
        <v>0</v>
      </c>
    </row>
    <row r="164" spans="1:24" ht="10.5">
      <c r="A164" s="1">
        <v>159</v>
      </c>
      <c r="B164" s="38" t="s">
        <v>110</v>
      </c>
      <c r="C164" s="15"/>
      <c r="D164" s="16"/>
      <c r="E164" s="17"/>
      <c r="F164" s="15"/>
      <c r="G164" s="16"/>
      <c r="H164" s="17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8"/>
        <v>0</v>
      </c>
      <c r="V164" s="16">
        <f t="shared" si="9"/>
        <v>0</v>
      </c>
      <c r="W164" s="17">
        <f t="shared" si="10"/>
        <v>0</v>
      </c>
      <c r="X164" s="17">
        <f t="shared" si="11"/>
        <v>0</v>
      </c>
    </row>
    <row r="165" spans="1:24" ht="10.5">
      <c r="A165" s="1">
        <v>160</v>
      </c>
      <c r="B165" s="38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8"/>
        <v>0</v>
      </c>
      <c r="V165" s="16">
        <f t="shared" si="9"/>
        <v>0</v>
      </c>
      <c r="W165" s="17">
        <f t="shared" si="10"/>
        <v>0</v>
      </c>
      <c r="X165" s="17">
        <f t="shared" si="11"/>
        <v>0</v>
      </c>
    </row>
    <row r="166" spans="1:24" ht="10.5">
      <c r="A166" s="1">
        <v>161</v>
      </c>
      <c r="B166" s="38" t="s">
        <v>111</v>
      </c>
      <c r="C166" s="15"/>
      <c r="D166" s="16"/>
      <c r="E166" s="17"/>
      <c r="F166" s="15"/>
      <c r="G166" s="16"/>
      <c r="H166" s="17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8"/>
        <v>0</v>
      </c>
      <c r="V166" s="16">
        <f t="shared" si="9"/>
        <v>0</v>
      </c>
      <c r="W166" s="17">
        <f t="shared" si="10"/>
        <v>0</v>
      </c>
      <c r="X166" s="17">
        <f t="shared" si="11"/>
        <v>0</v>
      </c>
    </row>
    <row r="167" spans="1:24" ht="10.5">
      <c r="A167" s="1">
        <v>162</v>
      </c>
      <c r="B167" s="38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8"/>
        <v>0</v>
      </c>
      <c r="V167" s="16">
        <f t="shared" si="9"/>
        <v>0</v>
      </c>
      <c r="W167" s="17">
        <f t="shared" si="10"/>
        <v>0</v>
      </c>
      <c r="X167" s="17">
        <f t="shared" si="11"/>
        <v>0</v>
      </c>
    </row>
    <row r="168" spans="1:24" ht="10.5">
      <c r="A168" s="1">
        <v>163</v>
      </c>
      <c r="B168" s="38" t="s">
        <v>159</v>
      </c>
      <c r="C168" s="15"/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8"/>
        <v>0</v>
      </c>
      <c r="V168" s="16">
        <f t="shared" si="9"/>
        <v>1</v>
      </c>
      <c r="W168" s="17">
        <f t="shared" si="10"/>
        <v>0</v>
      </c>
      <c r="X168" s="17">
        <f t="shared" si="11"/>
        <v>0</v>
      </c>
    </row>
    <row r="169" spans="1:24" ht="10.5">
      <c r="A169" s="1">
        <v>164</v>
      </c>
      <c r="B169" s="38" t="s">
        <v>197</v>
      </c>
      <c r="C169" s="15"/>
      <c r="D169" s="16"/>
      <c r="E169" s="17"/>
      <c r="F169" s="15"/>
      <c r="G169" s="16"/>
      <c r="H169" s="17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8"/>
        <v>0</v>
      </c>
      <c r="V169" s="16">
        <f t="shared" si="9"/>
        <v>0</v>
      </c>
      <c r="W169" s="17">
        <f t="shared" si="10"/>
        <v>0</v>
      </c>
      <c r="X169" s="17">
        <f t="shared" si="11"/>
        <v>0</v>
      </c>
    </row>
    <row r="170" spans="1:24" ht="10.5">
      <c r="A170" s="1">
        <v>165</v>
      </c>
      <c r="B170" s="38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8"/>
        <v>0</v>
      </c>
      <c r="V170" s="16">
        <f t="shared" si="9"/>
        <v>0</v>
      </c>
      <c r="W170" s="17">
        <f t="shared" si="10"/>
        <v>0</v>
      </c>
      <c r="X170" s="17">
        <f t="shared" si="11"/>
        <v>0</v>
      </c>
    </row>
    <row r="171" spans="1:24" ht="10.5">
      <c r="A171" s="1">
        <v>166</v>
      </c>
      <c r="B171" s="38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8"/>
        <v>0</v>
      </c>
      <c r="V171" s="16">
        <f t="shared" si="9"/>
        <v>0</v>
      </c>
      <c r="W171" s="17">
        <f t="shared" si="10"/>
        <v>0</v>
      </c>
      <c r="X171" s="17">
        <f t="shared" si="11"/>
        <v>0</v>
      </c>
    </row>
    <row r="172" spans="1:24" ht="10.5">
      <c r="A172" s="1">
        <v>167</v>
      </c>
      <c r="B172" s="38" t="s">
        <v>113</v>
      </c>
      <c r="C172" s="15">
        <v>4</v>
      </c>
      <c r="D172" s="16">
        <v>9</v>
      </c>
      <c r="E172" s="17"/>
      <c r="F172" s="15"/>
      <c r="G172" s="16"/>
      <c r="H172" s="17"/>
      <c r="I172" s="15"/>
      <c r="J172" s="16"/>
      <c r="K172" s="17"/>
      <c r="L172" s="15"/>
      <c r="M172" s="16"/>
      <c r="N172" s="17"/>
      <c r="O172" s="15">
        <v>17</v>
      </c>
      <c r="P172" s="16">
        <v>17</v>
      </c>
      <c r="Q172" s="17"/>
      <c r="R172" s="15"/>
      <c r="S172" s="16"/>
      <c r="T172" s="17"/>
      <c r="U172" s="15">
        <f t="shared" si="8"/>
        <v>21</v>
      </c>
      <c r="V172" s="16">
        <f t="shared" si="9"/>
        <v>26</v>
      </c>
      <c r="W172" s="17">
        <f t="shared" si="10"/>
        <v>0</v>
      </c>
      <c r="X172" s="17">
        <f t="shared" si="11"/>
        <v>21</v>
      </c>
    </row>
    <row r="173" spans="1:24" ht="10.5">
      <c r="A173" s="1">
        <v>168</v>
      </c>
      <c r="B173" s="38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8"/>
        <v>0</v>
      </c>
      <c r="V173" s="16">
        <f t="shared" si="9"/>
        <v>0</v>
      </c>
      <c r="W173" s="17">
        <f t="shared" si="10"/>
        <v>0</v>
      </c>
      <c r="X173" s="17">
        <f t="shared" si="11"/>
        <v>0</v>
      </c>
    </row>
    <row r="174" spans="1:24" ht="10.5">
      <c r="A174" s="1">
        <v>169</v>
      </c>
      <c r="B174" s="38" t="s">
        <v>27</v>
      </c>
      <c r="C174" s="138">
        <v>19</v>
      </c>
      <c r="D174" s="16">
        <v>24</v>
      </c>
      <c r="E174" s="17"/>
      <c r="F174" s="15"/>
      <c r="G174" s="16"/>
      <c r="H174" s="17"/>
      <c r="I174" s="15">
        <v>11</v>
      </c>
      <c r="J174" s="16">
        <v>12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8"/>
        <v>31</v>
      </c>
      <c r="V174" s="16">
        <f t="shared" si="9"/>
        <v>36</v>
      </c>
      <c r="W174" s="17">
        <f t="shared" si="10"/>
        <v>0</v>
      </c>
      <c r="X174" s="17">
        <f t="shared" si="11"/>
        <v>31</v>
      </c>
    </row>
    <row r="175" spans="1:24" ht="10.5">
      <c r="A175" s="1">
        <v>170</v>
      </c>
      <c r="B175" s="38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8"/>
        <v>0</v>
      </c>
      <c r="V175" s="16">
        <f t="shared" si="9"/>
        <v>0</v>
      </c>
      <c r="W175" s="17">
        <f t="shared" si="10"/>
        <v>0</v>
      </c>
      <c r="X175" s="17">
        <f t="shared" si="11"/>
        <v>0</v>
      </c>
    </row>
    <row r="176" spans="1:24" ht="10.5">
      <c r="A176" s="1">
        <v>171</v>
      </c>
      <c r="B176" s="38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8"/>
        <v>0</v>
      </c>
      <c r="V176" s="16">
        <f t="shared" si="9"/>
        <v>0</v>
      </c>
      <c r="W176" s="17">
        <f t="shared" si="10"/>
        <v>0</v>
      </c>
      <c r="X176" s="17">
        <f t="shared" si="11"/>
        <v>0</v>
      </c>
    </row>
    <row r="177" spans="1:24" ht="10.5">
      <c r="A177" s="1">
        <v>172</v>
      </c>
      <c r="B177" s="38" t="s">
        <v>41</v>
      </c>
      <c r="C177" s="15">
        <v>5</v>
      </c>
      <c r="D177" s="16">
        <v>5</v>
      </c>
      <c r="E177" s="17"/>
      <c r="F177" s="15"/>
      <c r="G177" s="16"/>
      <c r="H177" s="17"/>
      <c r="I177" s="15"/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8"/>
        <v>5</v>
      </c>
      <c r="V177" s="16">
        <f t="shared" si="9"/>
        <v>6</v>
      </c>
      <c r="W177" s="17">
        <f t="shared" si="10"/>
        <v>0</v>
      </c>
      <c r="X177" s="17">
        <f t="shared" si="11"/>
        <v>5</v>
      </c>
    </row>
    <row r="178" spans="1:24" ht="10.5">
      <c r="A178" s="1">
        <v>173</v>
      </c>
      <c r="B178" s="38" t="s">
        <v>153</v>
      </c>
      <c r="C178" s="15">
        <v>12</v>
      </c>
      <c r="D178" s="16">
        <v>7</v>
      </c>
      <c r="E178" s="17"/>
      <c r="F178" s="15"/>
      <c r="G178" s="16"/>
      <c r="H178" s="17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8"/>
        <v>13</v>
      </c>
      <c r="V178" s="16">
        <f t="shared" si="9"/>
        <v>8</v>
      </c>
      <c r="W178" s="17">
        <f t="shared" si="10"/>
        <v>0</v>
      </c>
      <c r="X178" s="17">
        <f t="shared" si="11"/>
        <v>13</v>
      </c>
    </row>
    <row r="179" spans="1:24" ht="10.5">
      <c r="A179" s="1">
        <v>174</v>
      </c>
      <c r="B179" s="38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8"/>
        <v>0</v>
      </c>
      <c r="V179" s="16">
        <f t="shared" si="9"/>
        <v>0</v>
      </c>
      <c r="W179" s="17">
        <f t="shared" si="10"/>
        <v>0</v>
      </c>
      <c r="X179" s="17">
        <f t="shared" si="11"/>
        <v>0</v>
      </c>
    </row>
    <row r="180" spans="1:24" ht="10.5">
      <c r="A180" s="1">
        <v>175</v>
      </c>
      <c r="B180" s="38" t="s">
        <v>198</v>
      </c>
      <c r="C180" s="15"/>
      <c r="D180" s="16"/>
      <c r="E180" s="17"/>
      <c r="F180" s="15">
        <v>1</v>
      </c>
      <c r="G180" s="16">
        <v>1</v>
      </c>
      <c r="H180" s="17"/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8"/>
        <v>1</v>
      </c>
      <c r="V180" s="16">
        <f t="shared" si="9"/>
        <v>1</v>
      </c>
      <c r="W180" s="17">
        <f t="shared" si="10"/>
        <v>0</v>
      </c>
      <c r="X180" s="17">
        <f t="shared" si="11"/>
        <v>1</v>
      </c>
    </row>
    <row r="181" spans="1:24" ht="10.5">
      <c r="A181" s="1">
        <v>176</v>
      </c>
      <c r="B181" s="38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8"/>
        <v>0</v>
      </c>
      <c r="V181" s="16">
        <f t="shared" si="9"/>
        <v>0</v>
      </c>
      <c r="W181" s="17">
        <f t="shared" si="10"/>
        <v>0</v>
      </c>
      <c r="X181" s="17">
        <f t="shared" si="11"/>
        <v>0</v>
      </c>
    </row>
    <row r="182" spans="1:24" ht="10.5">
      <c r="A182" s="1">
        <v>177</v>
      </c>
      <c r="B182" s="38" t="s">
        <v>208</v>
      </c>
      <c r="C182" s="15">
        <v>1</v>
      </c>
      <c r="D182" s="16">
        <v>1</v>
      </c>
      <c r="E182" s="17"/>
      <c r="F182" s="15"/>
      <c r="G182" s="16"/>
      <c r="H182" s="17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8"/>
        <v>1</v>
      </c>
      <c r="V182" s="16">
        <f t="shared" si="9"/>
        <v>1</v>
      </c>
      <c r="W182" s="17">
        <f t="shared" si="10"/>
        <v>0</v>
      </c>
      <c r="X182" s="17">
        <f t="shared" si="11"/>
        <v>1</v>
      </c>
    </row>
    <row r="183" spans="1:24" ht="10.5">
      <c r="A183" s="1">
        <v>178</v>
      </c>
      <c r="B183" s="38" t="s">
        <v>209</v>
      </c>
      <c r="C183" s="15">
        <v>8</v>
      </c>
      <c r="D183" s="16">
        <v>8</v>
      </c>
      <c r="E183" s="17"/>
      <c r="F183" s="15"/>
      <c r="G183" s="16"/>
      <c r="H183" s="17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8"/>
        <v>8</v>
      </c>
      <c r="V183" s="16">
        <f t="shared" si="9"/>
        <v>8</v>
      </c>
      <c r="W183" s="17">
        <f t="shared" si="10"/>
        <v>0</v>
      </c>
      <c r="X183" s="17">
        <f t="shared" si="11"/>
        <v>8</v>
      </c>
    </row>
    <row r="184" spans="1:24" ht="10.5">
      <c r="A184" s="1">
        <v>179</v>
      </c>
      <c r="B184" s="38" t="s">
        <v>229</v>
      </c>
      <c r="C184" s="15"/>
      <c r="D184" s="16"/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8"/>
        <v>0</v>
      </c>
      <c r="V184" s="16">
        <f t="shared" si="9"/>
        <v>0</v>
      </c>
      <c r="W184" s="17">
        <f t="shared" si="10"/>
        <v>0</v>
      </c>
      <c r="X184" s="17">
        <f t="shared" si="11"/>
        <v>0</v>
      </c>
    </row>
    <row r="185" spans="1:24" ht="10.5">
      <c r="A185" s="1">
        <v>180</v>
      </c>
      <c r="B185" s="38" t="s">
        <v>19</v>
      </c>
      <c r="C185" s="138">
        <v>853</v>
      </c>
      <c r="D185" s="79">
        <v>272</v>
      </c>
      <c r="E185" s="17"/>
      <c r="F185" s="15">
        <v>19</v>
      </c>
      <c r="G185" s="16">
        <v>20</v>
      </c>
      <c r="H185" s="17"/>
      <c r="I185" s="15">
        <v>1</v>
      </c>
      <c r="J185" s="16">
        <v>1</v>
      </c>
      <c r="K185" s="17"/>
      <c r="L185" s="15"/>
      <c r="M185" s="16"/>
      <c r="N185" s="17"/>
      <c r="O185" s="15">
        <v>37</v>
      </c>
      <c r="P185" s="16">
        <v>29</v>
      </c>
      <c r="Q185" s="17"/>
      <c r="R185" s="15"/>
      <c r="S185" s="16"/>
      <c r="T185" s="17"/>
      <c r="U185" s="15">
        <f t="shared" si="8"/>
        <v>910</v>
      </c>
      <c r="V185" s="16">
        <f t="shared" si="9"/>
        <v>322</v>
      </c>
      <c r="W185" s="17">
        <f t="shared" si="10"/>
        <v>0</v>
      </c>
      <c r="X185" s="17">
        <f t="shared" si="11"/>
        <v>910</v>
      </c>
    </row>
    <row r="186" spans="1:24" ht="10.5">
      <c r="A186" s="1">
        <v>181</v>
      </c>
      <c r="B186" s="38" t="s">
        <v>14</v>
      </c>
      <c r="C186" s="15">
        <v>49</v>
      </c>
      <c r="D186" s="16">
        <v>52</v>
      </c>
      <c r="E186" s="17"/>
      <c r="F186" s="15"/>
      <c r="G186" s="16"/>
      <c r="H186" s="17"/>
      <c r="I186" s="15">
        <v>5</v>
      </c>
      <c r="J186" s="16">
        <v>7</v>
      </c>
      <c r="K186" s="17"/>
      <c r="L186" s="15"/>
      <c r="M186" s="16"/>
      <c r="N186" s="17"/>
      <c r="O186" s="15"/>
      <c r="P186" s="16">
        <v>1</v>
      </c>
      <c r="Q186" s="17"/>
      <c r="R186" s="15"/>
      <c r="S186" s="16"/>
      <c r="T186" s="17"/>
      <c r="U186" s="15">
        <f t="shared" si="8"/>
        <v>54</v>
      </c>
      <c r="V186" s="16">
        <f t="shared" si="9"/>
        <v>60</v>
      </c>
      <c r="W186" s="17">
        <f t="shared" si="10"/>
        <v>0</v>
      </c>
      <c r="X186" s="17">
        <f t="shared" si="11"/>
        <v>54</v>
      </c>
    </row>
    <row r="187" spans="1:24" ht="10.5">
      <c r="A187" s="1">
        <v>182</v>
      </c>
      <c r="B187" s="38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8"/>
        <v>0</v>
      </c>
      <c r="V187" s="16">
        <f t="shared" si="9"/>
        <v>0</v>
      </c>
      <c r="W187" s="17">
        <f t="shared" si="10"/>
        <v>0</v>
      </c>
      <c r="X187" s="17">
        <f t="shared" si="11"/>
        <v>0</v>
      </c>
    </row>
    <row r="188" spans="1:24" ht="10.5">
      <c r="A188" s="1">
        <v>183</v>
      </c>
      <c r="B188" s="38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8"/>
        <v>0</v>
      </c>
      <c r="V188" s="16">
        <f t="shared" si="9"/>
        <v>0</v>
      </c>
      <c r="W188" s="17">
        <f t="shared" si="10"/>
        <v>0</v>
      </c>
      <c r="X188" s="17">
        <f t="shared" si="11"/>
        <v>0</v>
      </c>
    </row>
    <row r="189" spans="1:24" ht="10.5">
      <c r="A189" s="1">
        <v>184</v>
      </c>
      <c r="B189" s="38" t="s">
        <v>53</v>
      </c>
      <c r="C189" s="15">
        <v>72</v>
      </c>
      <c r="D189" s="16">
        <v>73</v>
      </c>
      <c r="E189" s="17"/>
      <c r="F189" s="15">
        <v>71</v>
      </c>
      <c r="G189" s="16">
        <v>74</v>
      </c>
      <c r="H189" s="17"/>
      <c r="I189" s="15">
        <v>30</v>
      </c>
      <c r="J189" s="16">
        <v>33</v>
      </c>
      <c r="K189" s="17"/>
      <c r="L189" s="15"/>
      <c r="M189" s="16"/>
      <c r="N189" s="17"/>
      <c r="O189" s="15">
        <v>75</v>
      </c>
      <c r="P189" s="16">
        <v>69</v>
      </c>
      <c r="Q189" s="17"/>
      <c r="R189" s="15"/>
      <c r="S189" s="16"/>
      <c r="T189" s="17"/>
      <c r="U189" s="15">
        <f t="shared" si="8"/>
        <v>248</v>
      </c>
      <c r="V189" s="16">
        <f t="shared" si="9"/>
        <v>249</v>
      </c>
      <c r="W189" s="17">
        <f t="shared" si="10"/>
        <v>0</v>
      </c>
      <c r="X189" s="17">
        <f t="shared" si="11"/>
        <v>248</v>
      </c>
    </row>
    <row r="190" spans="1:24" ht="10.5">
      <c r="A190" s="1">
        <v>185</v>
      </c>
      <c r="B190" s="38" t="s">
        <v>42</v>
      </c>
      <c r="C190" s="138">
        <v>288</v>
      </c>
      <c r="D190" s="79">
        <v>102</v>
      </c>
      <c r="E190" s="17"/>
      <c r="F190" s="15">
        <v>181</v>
      </c>
      <c r="G190" s="16">
        <v>191</v>
      </c>
      <c r="H190" s="17"/>
      <c r="I190" s="15">
        <v>10</v>
      </c>
      <c r="J190" s="16">
        <v>10</v>
      </c>
      <c r="K190" s="17"/>
      <c r="L190" s="15">
        <v>5</v>
      </c>
      <c r="M190" s="16">
        <v>5</v>
      </c>
      <c r="N190" s="17"/>
      <c r="O190" s="15">
        <v>133</v>
      </c>
      <c r="P190" s="16">
        <v>135</v>
      </c>
      <c r="Q190" s="17"/>
      <c r="R190" s="15"/>
      <c r="S190" s="16"/>
      <c r="T190" s="17"/>
      <c r="U190" s="15">
        <f t="shared" si="8"/>
        <v>617</v>
      </c>
      <c r="V190" s="16">
        <f t="shared" si="9"/>
        <v>443</v>
      </c>
      <c r="W190" s="17">
        <f t="shared" si="10"/>
        <v>0</v>
      </c>
      <c r="X190" s="17">
        <f t="shared" si="11"/>
        <v>617</v>
      </c>
    </row>
    <row r="191" spans="1:24" ht="10.5">
      <c r="A191" s="1">
        <v>186</v>
      </c>
      <c r="B191" s="38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8"/>
        <v>0</v>
      </c>
      <c r="V191" s="16">
        <f t="shared" si="9"/>
        <v>0</v>
      </c>
      <c r="W191" s="17">
        <f t="shared" si="10"/>
        <v>0</v>
      </c>
      <c r="X191" s="17">
        <f t="shared" si="11"/>
        <v>0</v>
      </c>
    </row>
    <row r="192" spans="1:24" ht="10.5">
      <c r="A192" s="1">
        <v>187</v>
      </c>
      <c r="B192" s="38" t="s">
        <v>135</v>
      </c>
      <c r="C192" s="15">
        <v>136</v>
      </c>
      <c r="D192" s="16">
        <v>2</v>
      </c>
      <c r="E192" s="17"/>
      <c r="F192" s="15"/>
      <c r="G192" s="16"/>
      <c r="H192" s="17"/>
      <c r="I192" s="15">
        <v>4</v>
      </c>
      <c r="J192" s="16">
        <v>4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8"/>
        <v>140</v>
      </c>
      <c r="V192" s="16">
        <f t="shared" si="9"/>
        <v>6</v>
      </c>
      <c r="W192" s="17">
        <f t="shared" si="10"/>
        <v>0</v>
      </c>
      <c r="X192" s="17">
        <f t="shared" si="11"/>
        <v>140</v>
      </c>
    </row>
    <row r="193" spans="1:24" ht="10.5">
      <c r="A193" s="1">
        <v>188</v>
      </c>
      <c r="B193" s="38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8"/>
        <v>0</v>
      </c>
      <c r="V193" s="16">
        <f t="shared" si="9"/>
        <v>0</v>
      </c>
      <c r="W193" s="17">
        <f t="shared" si="10"/>
        <v>0</v>
      </c>
      <c r="X193" s="17">
        <f t="shared" si="11"/>
        <v>0</v>
      </c>
    </row>
    <row r="194" spans="1:24" ht="10.5">
      <c r="A194" s="1">
        <v>189</v>
      </c>
      <c r="B194" s="38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8"/>
        <v>0</v>
      </c>
      <c r="V194" s="16">
        <f t="shared" si="9"/>
        <v>0</v>
      </c>
      <c r="W194" s="17">
        <f t="shared" si="10"/>
        <v>0</v>
      </c>
      <c r="X194" s="17">
        <f t="shared" si="11"/>
        <v>0</v>
      </c>
    </row>
    <row r="195" spans="1:24" ht="10.5">
      <c r="A195" s="1">
        <v>190</v>
      </c>
      <c r="B195" s="38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8"/>
        <v>0</v>
      </c>
      <c r="V195" s="16">
        <f t="shared" si="9"/>
        <v>0</v>
      </c>
      <c r="W195" s="17">
        <f t="shared" si="10"/>
        <v>0</v>
      </c>
      <c r="X195" s="17">
        <f t="shared" si="11"/>
        <v>0</v>
      </c>
    </row>
    <row r="196" spans="1:24" ht="10.5">
      <c r="A196" s="1">
        <v>191</v>
      </c>
      <c r="B196" s="38" t="s">
        <v>114</v>
      </c>
      <c r="C196" s="15"/>
      <c r="D196" s="16"/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8"/>
        <v>0</v>
      </c>
      <c r="V196" s="16">
        <f t="shared" si="9"/>
        <v>0</v>
      </c>
      <c r="W196" s="17">
        <f t="shared" si="10"/>
        <v>0</v>
      </c>
      <c r="X196" s="17">
        <f t="shared" si="11"/>
        <v>0</v>
      </c>
    </row>
    <row r="197" spans="1:24" ht="10.5">
      <c r="A197" s="1">
        <v>192</v>
      </c>
      <c r="B197" s="38" t="s">
        <v>87</v>
      </c>
      <c r="C197" s="15">
        <v>1</v>
      </c>
      <c r="D197" s="16">
        <v>1</v>
      </c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8"/>
        <v>1</v>
      </c>
      <c r="V197" s="16">
        <f t="shared" si="9"/>
        <v>1</v>
      </c>
      <c r="W197" s="17">
        <f t="shared" si="10"/>
        <v>0</v>
      </c>
      <c r="X197" s="17">
        <f t="shared" si="11"/>
        <v>1</v>
      </c>
    </row>
    <row r="198" spans="1:24" ht="10.5">
      <c r="A198" s="1">
        <v>193</v>
      </c>
      <c r="B198" s="38" t="s">
        <v>263</v>
      </c>
      <c r="C198" s="15">
        <v>31</v>
      </c>
      <c r="D198" s="16">
        <v>31</v>
      </c>
      <c r="E198" s="17"/>
      <c r="F198" s="15"/>
      <c r="G198" s="16"/>
      <c r="H198" s="17"/>
      <c r="I198" s="15">
        <v>6</v>
      </c>
      <c r="J198" s="16">
        <v>7</v>
      </c>
      <c r="K198" s="17"/>
      <c r="L198" s="15"/>
      <c r="M198" s="16"/>
      <c r="N198" s="17"/>
      <c r="O198" s="15">
        <v>2</v>
      </c>
      <c r="P198" s="16">
        <v>2</v>
      </c>
      <c r="Q198" s="17"/>
      <c r="R198" s="15"/>
      <c r="S198" s="16"/>
      <c r="T198" s="17"/>
      <c r="U198" s="15">
        <f aca="true" t="shared" si="12" ref="U198:U251">C198+F198+I198+L198+O198+R198</f>
        <v>39</v>
      </c>
      <c r="V198" s="16">
        <f aca="true" t="shared" si="13" ref="V198:V251">D198+G198+J198+M198+P198+S198</f>
        <v>40</v>
      </c>
      <c r="W198" s="17">
        <f aca="true" t="shared" si="14" ref="W198:W251">E198+H198+K198+N198+Q198+T198</f>
        <v>0</v>
      </c>
      <c r="X198" s="17">
        <f t="shared" si="11"/>
        <v>39</v>
      </c>
    </row>
    <row r="199" spans="1:24" ht="10.5">
      <c r="A199" s="1">
        <v>194</v>
      </c>
      <c r="B199" s="38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2"/>
        <v>0</v>
      </c>
      <c r="V199" s="16">
        <f t="shared" si="13"/>
        <v>0</v>
      </c>
      <c r="W199" s="17">
        <f t="shared" si="14"/>
        <v>0</v>
      </c>
      <c r="X199" s="17">
        <f aca="true" t="shared" si="15" ref="X199:X254">U199+W199</f>
        <v>0</v>
      </c>
    </row>
    <row r="200" spans="1:24" ht="10.5">
      <c r="A200" s="1">
        <v>195</v>
      </c>
      <c r="B200" s="38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2"/>
        <v>0</v>
      </c>
      <c r="V200" s="16">
        <f t="shared" si="13"/>
        <v>0</v>
      </c>
      <c r="W200" s="17">
        <f t="shared" si="14"/>
        <v>0</v>
      </c>
      <c r="X200" s="17">
        <f t="shared" si="15"/>
        <v>0</v>
      </c>
    </row>
    <row r="201" spans="1:24" ht="10.5">
      <c r="A201" s="1">
        <v>196</v>
      </c>
      <c r="B201" s="38" t="s">
        <v>154</v>
      </c>
      <c r="C201" s="15"/>
      <c r="D201" s="16">
        <v>1</v>
      </c>
      <c r="E201" s="17"/>
      <c r="F201" s="15">
        <v>1</v>
      </c>
      <c r="G201" s="16">
        <v>2</v>
      </c>
      <c r="H201" s="17"/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2"/>
        <v>1</v>
      </c>
      <c r="V201" s="16">
        <f t="shared" si="13"/>
        <v>3</v>
      </c>
      <c r="W201" s="17">
        <f t="shared" si="14"/>
        <v>0</v>
      </c>
      <c r="X201" s="17">
        <f t="shared" si="15"/>
        <v>1</v>
      </c>
    </row>
    <row r="202" spans="1:24" ht="10.5">
      <c r="A202" s="1">
        <v>197</v>
      </c>
      <c r="B202" s="38" t="s">
        <v>16</v>
      </c>
      <c r="C202" s="15">
        <v>24</v>
      </c>
      <c r="D202" s="16">
        <v>8</v>
      </c>
      <c r="E202" s="17"/>
      <c r="F202" s="15"/>
      <c r="G202" s="16"/>
      <c r="H202" s="17"/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si="12"/>
        <v>26</v>
      </c>
      <c r="V202" s="16">
        <f t="shared" si="13"/>
        <v>10</v>
      </c>
      <c r="W202" s="17">
        <f t="shared" si="14"/>
        <v>0</v>
      </c>
      <c r="X202" s="17">
        <f t="shared" si="15"/>
        <v>26</v>
      </c>
    </row>
    <row r="203" spans="1:24" ht="10.5">
      <c r="A203" s="1">
        <v>198</v>
      </c>
      <c r="B203" s="38" t="s">
        <v>48</v>
      </c>
      <c r="C203" s="15">
        <v>28</v>
      </c>
      <c r="D203" s="16">
        <v>15</v>
      </c>
      <c r="E203" s="17"/>
      <c r="F203" s="15"/>
      <c r="G203" s="16"/>
      <c r="H203" s="17"/>
      <c r="I203" s="15"/>
      <c r="J203" s="16"/>
      <c r="K203" s="17"/>
      <c r="L203" s="15"/>
      <c r="M203" s="16"/>
      <c r="N203" s="17"/>
      <c r="O203" s="15"/>
      <c r="P203" s="16">
        <v>1</v>
      </c>
      <c r="Q203" s="17"/>
      <c r="R203" s="15"/>
      <c r="S203" s="16"/>
      <c r="T203" s="17"/>
      <c r="U203" s="15">
        <f t="shared" si="12"/>
        <v>28</v>
      </c>
      <c r="V203" s="16">
        <f t="shared" si="13"/>
        <v>16</v>
      </c>
      <c r="W203" s="17">
        <f t="shared" si="14"/>
        <v>0</v>
      </c>
      <c r="X203" s="17">
        <f t="shared" si="15"/>
        <v>28</v>
      </c>
    </row>
    <row r="204" spans="1:24" ht="10.5">
      <c r="A204" s="1">
        <v>199</v>
      </c>
      <c r="B204" s="38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2"/>
        <v>0</v>
      </c>
      <c r="V204" s="16">
        <f t="shared" si="13"/>
        <v>0</v>
      </c>
      <c r="W204" s="17">
        <f t="shared" si="14"/>
        <v>0</v>
      </c>
      <c r="X204" s="17">
        <f t="shared" si="15"/>
        <v>0</v>
      </c>
    </row>
    <row r="205" spans="1:24" ht="10.5">
      <c r="A205" s="1">
        <v>200</v>
      </c>
      <c r="B205" s="38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2"/>
        <v>0</v>
      </c>
      <c r="V205" s="16">
        <f t="shared" si="13"/>
        <v>0</v>
      </c>
      <c r="W205" s="17">
        <f t="shared" si="14"/>
        <v>0</v>
      </c>
      <c r="X205" s="17">
        <f t="shared" si="15"/>
        <v>0</v>
      </c>
    </row>
    <row r="206" spans="1:24" ht="10.5">
      <c r="A206" s="1">
        <v>201</v>
      </c>
      <c r="B206" s="38" t="s">
        <v>160</v>
      </c>
      <c r="C206" s="15">
        <v>6</v>
      </c>
      <c r="D206" s="16"/>
      <c r="E206" s="17"/>
      <c r="F206" s="15">
        <v>8</v>
      </c>
      <c r="G206" s="16">
        <v>8</v>
      </c>
      <c r="H206" s="17"/>
      <c r="I206" s="15"/>
      <c r="J206" s="16"/>
      <c r="K206" s="17"/>
      <c r="L206" s="15"/>
      <c r="M206" s="16"/>
      <c r="N206" s="17"/>
      <c r="O206" s="15">
        <v>6</v>
      </c>
      <c r="P206" s="16">
        <v>7</v>
      </c>
      <c r="Q206" s="17"/>
      <c r="R206" s="15"/>
      <c r="S206" s="16"/>
      <c r="T206" s="17"/>
      <c r="U206" s="15">
        <f t="shared" si="12"/>
        <v>20</v>
      </c>
      <c r="V206" s="16">
        <f t="shared" si="13"/>
        <v>15</v>
      </c>
      <c r="W206" s="17">
        <f t="shared" si="14"/>
        <v>0</v>
      </c>
      <c r="X206" s="17">
        <f t="shared" si="15"/>
        <v>20</v>
      </c>
    </row>
    <row r="207" spans="1:24" ht="10.5">
      <c r="A207" s="1">
        <v>202</v>
      </c>
      <c r="B207" s="38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2"/>
        <v>0</v>
      </c>
      <c r="V207" s="16">
        <f t="shared" si="13"/>
        <v>0</v>
      </c>
      <c r="W207" s="17">
        <f t="shared" si="14"/>
        <v>0</v>
      </c>
      <c r="X207" s="17">
        <f t="shared" si="15"/>
        <v>0</v>
      </c>
    </row>
    <row r="208" spans="1:24" ht="10.5">
      <c r="A208" s="1">
        <v>203</v>
      </c>
      <c r="B208" s="38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2"/>
        <v>0</v>
      </c>
      <c r="V208" s="16">
        <f t="shared" si="13"/>
        <v>0</v>
      </c>
      <c r="W208" s="17">
        <f t="shared" si="14"/>
        <v>0</v>
      </c>
      <c r="X208" s="17">
        <f t="shared" si="15"/>
        <v>0</v>
      </c>
    </row>
    <row r="209" spans="1:24" ht="10.5">
      <c r="A209" s="1">
        <v>204</v>
      </c>
      <c r="B209" s="38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2"/>
        <v>0</v>
      </c>
      <c r="V209" s="16">
        <f t="shared" si="13"/>
        <v>0</v>
      </c>
      <c r="W209" s="17">
        <f t="shared" si="14"/>
        <v>0</v>
      </c>
      <c r="X209" s="17">
        <f t="shared" si="15"/>
        <v>0</v>
      </c>
    </row>
    <row r="210" spans="1:24" ht="10.5">
      <c r="A210" s="1">
        <v>205</v>
      </c>
      <c r="B210" s="38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2"/>
        <v>0</v>
      </c>
      <c r="V210" s="16">
        <f t="shared" si="13"/>
        <v>0</v>
      </c>
      <c r="W210" s="17">
        <f t="shared" si="14"/>
        <v>0</v>
      </c>
      <c r="X210" s="17">
        <f t="shared" si="15"/>
        <v>0</v>
      </c>
    </row>
    <row r="211" spans="1:24" ht="10.5">
      <c r="A211" s="1">
        <v>206</v>
      </c>
      <c r="B211" s="38" t="s">
        <v>72</v>
      </c>
      <c r="C211" s="15"/>
      <c r="D211" s="16">
        <v>1</v>
      </c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>
        <v>1</v>
      </c>
      <c r="P211" s="16">
        <v>1</v>
      </c>
      <c r="Q211" s="17"/>
      <c r="R211" s="15"/>
      <c r="S211" s="16"/>
      <c r="T211" s="17"/>
      <c r="U211" s="15">
        <f t="shared" si="12"/>
        <v>1</v>
      </c>
      <c r="V211" s="16">
        <f t="shared" si="13"/>
        <v>2</v>
      </c>
      <c r="W211" s="17">
        <f t="shared" si="14"/>
        <v>0</v>
      </c>
      <c r="X211" s="17">
        <f t="shared" si="15"/>
        <v>1</v>
      </c>
    </row>
    <row r="212" spans="1:24" ht="10.5">
      <c r="A212" s="1">
        <v>207</v>
      </c>
      <c r="B212" s="38" t="s">
        <v>126</v>
      </c>
      <c r="C212" s="15">
        <v>4</v>
      </c>
      <c r="D212" s="16"/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2"/>
        <v>4</v>
      </c>
      <c r="V212" s="16">
        <f t="shared" si="13"/>
        <v>0</v>
      </c>
      <c r="W212" s="17">
        <f t="shared" si="14"/>
        <v>0</v>
      </c>
      <c r="X212" s="17">
        <f t="shared" si="15"/>
        <v>4</v>
      </c>
    </row>
    <row r="213" spans="1:24" ht="10.5">
      <c r="A213" s="1">
        <v>208</v>
      </c>
      <c r="B213" s="38" t="s">
        <v>136</v>
      </c>
      <c r="C213" s="15">
        <v>19</v>
      </c>
      <c r="D213" s="16">
        <v>51</v>
      </c>
      <c r="E213" s="17"/>
      <c r="F213" s="15">
        <v>4</v>
      </c>
      <c r="G213" s="16">
        <v>3</v>
      </c>
      <c r="H213" s="17"/>
      <c r="I213" s="15">
        <v>1</v>
      </c>
      <c r="J213" s="16">
        <v>2</v>
      </c>
      <c r="K213" s="17"/>
      <c r="L213" s="15"/>
      <c r="M213" s="16"/>
      <c r="N213" s="17"/>
      <c r="O213" s="15">
        <v>1</v>
      </c>
      <c r="P213" s="16"/>
      <c r="Q213" s="17"/>
      <c r="R213" s="15"/>
      <c r="S213" s="16"/>
      <c r="T213" s="17"/>
      <c r="U213" s="15">
        <f t="shared" si="12"/>
        <v>25</v>
      </c>
      <c r="V213" s="16">
        <f t="shared" si="13"/>
        <v>56</v>
      </c>
      <c r="W213" s="17">
        <f t="shared" si="14"/>
        <v>0</v>
      </c>
      <c r="X213" s="17">
        <f t="shared" si="15"/>
        <v>25</v>
      </c>
    </row>
    <row r="214" spans="1:24" ht="10.5">
      <c r="A214" s="1">
        <v>209</v>
      </c>
      <c r="B214" s="38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2"/>
        <v>0</v>
      </c>
      <c r="V214" s="16">
        <f t="shared" si="13"/>
        <v>0</v>
      </c>
      <c r="W214" s="17">
        <f t="shared" si="14"/>
        <v>0</v>
      </c>
      <c r="X214" s="17">
        <f t="shared" si="15"/>
        <v>0</v>
      </c>
    </row>
    <row r="215" spans="1:24" ht="10.5">
      <c r="A215" s="1">
        <v>210</v>
      </c>
      <c r="B215" s="38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2"/>
        <v>0</v>
      </c>
      <c r="V215" s="16">
        <f t="shared" si="13"/>
        <v>0</v>
      </c>
      <c r="W215" s="17">
        <f t="shared" si="14"/>
        <v>0</v>
      </c>
      <c r="X215" s="17">
        <f t="shared" si="15"/>
        <v>0</v>
      </c>
    </row>
    <row r="216" spans="1:24" ht="10.5">
      <c r="A216" s="1">
        <v>211</v>
      </c>
      <c r="B216" s="38" t="s">
        <v>202</v>
      </c>
      <c r="C216" s="15">
        <v>1</v>
      </c>
      <c r="D216" s="16">
        <v>2</v>
      </c>
      <c r="E216" s="17"/>
      <c r="F216" s="15"/>
      <c r="G216" s="16"/>
      <c r="H216" s="17"/>
      <c r="I216" s="15">
        <v>3</v>
      </c>
      <c r="J216" s="16">
        <v>3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2"/>
        <v>4</v>
      </c>
      <c r="V216" s="16">
        <f t="shared" si="13"/>
        <v>5</v>
      </c>
      <c r="W216" s="17">
        <f t="shared" si="14"/>
        <v>0</v>
      </c>
      <c r="X216" s="17">
        <f t="shared" si="15"/>
        <v>4</v>
      </c>
    </row>
    <row r="217" spans="1:24" ht="10.5">
      <c r="A217" s="1">
        <v>212</v>
      </c>
      <c r="B217" s="38" t="s">
        <v>43</v>
      </c>
      <c r="C217" s="15">
        <v>1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2"/>
        <v>1</v>
      </c>
      <c r="V217" s="16">
        <f t="shared" si="13"/>
        <v>1</v>
      </c>
      <c r="W217" s="17">
        <f t="shared" si="14"/>
        <v>0</v>
      </c>
      <c r="X217" s="17">
        <f t="shared" si="15"/>
        <v>1</v>
      </c>
    </row>
    <row r="218" spans="1:24" ht="10.5">
      <c r="A218" s="1">
        <v>213</v>
      </c>
      <c r="B218" s="38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2"/>
        <v>0</v>
      </c>
      <c r="V218" s="16">
        <f t="shared" si="13"/>
        <v>0</v>
      </c>
      <c r="W218" s="17">
        <f t="shared" si="14"/>
        <v>0</v>
      </c>
      <c r="X218" s="17">
        <f t="shared" si="15"/>
        <v>0</v>
      </c>
    </row>
    <row r="219" spans="1:24" ht="10.5">
      <c r="A219" s="1">
        <v>214</v>
      </c>
      <c r="B219" s="38" t="s">
        <v>88</v>
      </c>
      <c r="C219" s="15"/>
      <c r="D219" s="16"/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2"/>
        <v>0</v>
      </c>
      <c r="V219" s="16">
        <f t="shared" si="13"/>
        <v>0</v>
      </c>
      <c r="W219" s="17">
        <f t="shared" si="14"/>
        <v>0</v>
      </c>
      <c r="X219" s="17">
        <f t="shared" si="15"/>
        <v>0</v>
      </c>
    </row>
    <row r="220" spans="1:24" ht="10.5">
      <c r="A220" s="1">
        <v>215</v>
      </c>
      <c r="B220" s="38" t="s">
        <v>155</v>
      </c>
      <c r="C220" s="15">
        <v>10</v>
      </c>
      <c r="D220" s="16">
        <v>8</v>
      </c>
      <c r="E220" s="17"/>
      <c r="F220" s="15"/>
      <c r="G220" s="16"/>
      <c r="H220" s="17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2"/>
        <v>10</v>
      </c>
      <c r="V220" s="16">
        <f t="shared" si="13"/>
        <v>8</v>
      </c>
      <c r="W220" s="17">
        <f t="shared" si="14"/>
        <v>0</v>
      </c>
      <c r="X220" s="17">
        <f t="shared" si="15"/>
        <v>10</v>
      </c>
    </row>
    <row r="221" spans="1:24" ht="10.5">
      <c r="A221" s="1">
        <v>216</v>
      </c>
      <c r="B221" s="38" t="s">
        <v>144</v>
      </c>
      <c r="C221" s="15">
        <v>5</v>
      </c>
      <c r="D221" s="16">
        <v>23</v>
      </c>
      <c r="E221" s="17"/>
      <c r="F221" s="15">
        <v>3</v>
      </c>
      <c r="G221" s="16">
        <v>7</v>
      </c>
      <c r="H221" s="17"/>
      <c r="I221" s="15">
        <v>3</v>
      </c>
      <c r="J221" s="16">
        <v>2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2"/>
        <v>11</v>
      </c>
      <c r="V221" s="16">
        <f t="shared" si="13"/>
        <v>32</v>
      </c>
      <c r="W221" s="17">
        <f t="shared" si="14"/>
        <v>0</v>
      </c>
      <c r="X221" s="17">
        <f t="shared" si="15"/>
        <v>11</v>
      </c>
    </row>
    <row r="222" spans="1:24" ht="10.5">
      <c r="A222" s="1">
        <v>217</v>
      </c>
      <c r="B222" s="38" t="s">
        <v>118</v>
      </c>
      <c r="C222" s="15">
        <v>1</v>
      </c>
      <c r="D222" s="16">
        <v>1</v>
      </c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2"/>
        <v>1</v>
      </c>
      <c r="V222" s="16">
        <f t="shared" si="13"/>
        <v>1</v>
      </c>
      <c r="W222" s="17">
        <f t="shared" si="14"/>
        <v>0</v>
      </c>
      <c r="X222" s="17">
        <f t="shared" si="15"/>
        <v>1</v>
      </c>
    </row>
    <row r="223" spans="1:24" ht="10.5">
      <c r="A223" s="1">
        <v>218</v>
      </c>
      <c r="B223" s="38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2"/>
        <v>0</v>
      </c>
      <c r="V223" s="16">
        <f t="shared" si="13"/>
        <v>0</v>
      </c>
      <c r="W223" s="17">
        <f t="shared" si="14"/>
        <v>0</v>
      </c>
      <c r="X223" s="17">
        <f t="shared" si="15"/>
        <v>0</v>
      </c>
    </row>
    <row r="224" spans="1:24" ht="10.5">
      <c r="A224" s="1">
        <v>219</v>
      </c>
      <c r="B224" s="38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2"/>
        <v>0</v>
      </c>
      <c r="V224" s="16">
        <f t="shared" si="13"/>
        <v>0</v>
      </c>
      <c r="W224" s="17">
        <f t="shared" si="14"/>
        <v>0</v>
      </c>
      <c r="X224" s="17">
        <f t="shared" si="15"/>
        <v>0</v>
      </c>
    </row>
    <row r="225" spans="1:24" ht="10.5">
      <c r="A225" s="1">
        <v>220</v>
      </c>
      <c r="B225" s="38" t="s">
        <v>188</v>
      </c>
      <c r="C225" s="15">
        <v>1</v>
      </c>
      <c r="D225" s="16"/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2"/>
        <v>1</v>
      </c>
      <c r="V225" s="16">
        <f t="shared" si="13"/>
        <v>0</v>
      </c>
      <c r="W225" s="17">
        <f t="shared" si="14"/>
        <v>0</v>
      </c>
      <c r="X225" s="17">
        <f t="shared" si="15"/>
        <v>1</v>
      </c>
    </row>
    <row r="226" spans="1:24" ht="10.5">
      <c r="A226" s="1">
        <v>221</v>
      </c>
      <c r="B226" s="38" t="s">
        <v>74</v>
      </c>
      <c r="C226" s="15">
        <v>12</v>
      </c>
      <c r="D226" s="16">
        <v>15</v>
      </c>
      <c r="E226" s="17"/>
      <c r="F226" s="15"/>
      <c r="G226" s="16"/>
      <c r="H226" s="17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2"/>
        <v>12</v>
      </c>
      <c r="V226" s="16">
        <f t="shared" si="13"/>
        <v>15</v>
      </c>
      <c r="W226" s="17">
        <f t="shared" si="14"/>
        <v>0</v>
      </c>
      <c r="X226" s="17">
        <f t="shared" si="15"/>
        <v>12</v>
      </c>
    </row>
    <row r="227" spans="1:24" ht="10.5">
      <c r="A227" s="1">
        <v>222</v>
      </c>
      <c r="B227" s="38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2"/>
        <v>0</v>
      </c>
      <c r="V227" s="16">
        <f t="shared" si="13"/>
        <v>0</v>
      </c>
      <c r="W227" s="17">
        <f t="shared" si="14"/>
        <v>0</v>
      </c>
      <c r="X227" s="17">
        <f t="shared" si="15"/>
        <v>0</v>
      </c>
    </row>
    <row r="228" spans="1:24" ht="10.5">
      <c r="A228" s="1">
        <v>223</v>
      </c>
      <c r="B228" s="38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2"/>
        <v>0</v>
      </c>
      <c r="V228" s="16">
        <f t="shared" si="13"/>
        <v>0</v>
      </c>
      <c r="W228" s="17">
        <f t="shared" si="14"/>
        <v>0</v>
      </c>
      <c r="X228" s="17">
        <f t="shared" si="15"/>
        <v>0</v>
      </c>
    </row>
    <row r="229" spans="1:24" ht="10.5">
      <c r="A229" s="1">
        <v>224</v>
      </c>
      <c r="B229" s="38" t="s">
        <v>44</v>
      </c>
      <c r="C229" s="15">
        <v>10</v>
      </c>
      <c r="D229" s="16">
        <v>16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2"/>
        <v>10</v>
      </c>
      <c r="V229" s="16">
        <f t="shared" si="13"/>
        <v>16</v>
      </c>
      <c r="W229" s="17">
        <f t="shared" si="14"/>
        <v>0</v>
      </c>
      <c r="X229" s="17">
        <f t="shared" si="15"/>
        <v>10</v>
      </c>
    </row>
    <row r="230" spans="1:24" ht="10.5">
      <c r="A230" s="1">
        <v>225</v>
      </c>
      <c r="B230" s="38" t="s">
        <v>89</v>
      </c>
      <c r="C230" s="15"/>
      <c r="D230" s="16"/>
      <c r="E230" s="17"/>
      <c r="F230" s="15"/>
      <c r="G230" s="16"/>
      <c r="H230" s="17"/>
      <c r="I230" s="15">
        <v>1</v>
      </c>
      <c r="J230" s="16">
        <v>1</v>
      </c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2"/>
        <v>1</v>
      </c>
      <c r="V230" s="16">
        <f t="shared" si="13"/>
        <v>1</v>
      </c>
      <c r="W230" s="17">
        <f t="shared" si="14"/>
        <v>0</v>
      </c>
      <c r="X230" s="17">
        <f t="shared" si="15"/>
        <v>1</v>
      </c>
    </row>
    <row r="231" spans="1:24" ht="10.5">
      <c r="A231" s="1">
        <v>226</v>
      </c>
      <c r="B231" s="38" t="s">
        <v>45</v>
      </c>
      <c r="C231" s="15">
        <v>73</v>
      </c>
      <c r="D231" s="16">
        <v>63</v>
      </c>
      <c r="E231" s="17"/>
      <c r="F231" s="15">
        <v>297</v>
      </c>
      <c r="G231" s="16">
        <v>306</v>
      </c>
      <c r="H231" s="17"/>
      <c r="I231" s="15">
        <v>12</v>
      </c>
      <c r="J231" s="16">
        <v>15</v>
      </c>
      <c r="K231" s="17"/>
      <c r="L231" s="15">
        <v>14</v>
      </c>
      <c r="M231" s="16">
        <v>14</v>
      </c>
      <c r="N231" s="17"/>
      <c r="O231" s="15">
        <v>256</v>
      </c>
      <c r="P231" s="16">
        <v>251</v>
      </c>
      <c r="Q231" s="17"/>
      <c r="R231" s="15"/>
      <c r="S231" s="16"/>
      <c r="T231" s="17"/>
      <c r="U231" s="15">
        <f t="shared" si="12"/>
        <v>652</v>
      </c>
      <c r="V231" s="16">
        <f t="shared" si="13"/>
        <v>649</v>
      </c>
      <c r="W231" s="17">
        <f t="shared" si="14"/>
        <v>0</v>
      </c>
      <c r="X231" s="17">
        <f t="shared" si="15"/>
        <v>652</v>
      </c>
    </row>
    <row r="232" spans="1:24" ht="10.5">
      <c r="A232" s="1">
        <v>227</v>
      </c>
      <c r="B232" s="38" t="s">
        <v>131</v>
      </c>
      <c r="C232" s="15"/>
      <c r="D232" s="16"/>
      <c r="E232" s="17"/>
      <c r="F232" s="15"/>
      <c r="G232" s="16"/>
      <c r="H232" s="17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2"/>
        <v>0</v>
      </c>
      <c r="V232" s="16">
        <f t="shared" si="13"/>
        <v>0</v>
      </c>
      <c r="W232" s="17">
        <f t="shared" si="14"/>
        <v>0</v>
      </c>
      <c r="X232" s="17">
        <f t="shared" si="15"/>
        <v>0</v>
      </c>
    </row>
    <row r="233" spans="1:24" ht="10.5">
      <c r="A233" s="1">
        <v>228</v>
      </c>
      <c r="B233" s="38" t="s">
        <v>210</v>
      </c>
      <c r="C233" s="15">
        <v>1</v>
      </c>
      <c r="D233" s="16">
        <v>5</v>
      </c>
      <c r="E233" s="17"/>
      <c r="F233" s="15"/>
      <c r="G233" s="16"/>
      <c r="H233" s="17"/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2"/>
        <v>2</v>
      </c>
      <c r="V233" s="16">
        <f t="shared" si="13"/>
        <v>6</v>
      </c>
      <c r="W233" s="17">
        <f t="shared" si="14"/>
        <v>0</v>
      </c>
      <c r="X233" s="17">
        <f t="shared" si="15"/>
        <v>2</v>
      </c>
    </row>
    <row r="234" spans="1:24" ht="10.5">
      <c r="A234" s="1">
        <v>229</v>
      </c>
      <c r="B234" s="38" t="s">
        <v>134</v>
      </c>
      <c r="C234" s="15">
        <v>14</v>
      </c>
      <c r="D234" s="16">
        <v>21</v>
      </c>
      <c r="E234" s="17"/>
      <c r="F234" s="15"/>
      <c r="G234" s="16"/>
      <c r="H234" s="17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2"/>
        <v>14</v>
      </c>
      <c r="V234" s="16">
        <f t="shared" si="13"/>
        <v>21</v>
      </c>
      <c r="W234" s="17">
        <f t="shared" si="14"/>
        <v>0</v>
      </c>
      <c r="X234" s="17">
        <f t="shared" si="15"/>
        <v>14</v>
      </c>
    </row>
    <row r="235" spans="1:24" ht="10.5">
      <c r="A235" s="1">
        <v>230</v>
      </c>
      <c r="B235" s="38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2"/>
        <v>0</v>
      </c>
      <c r="V235" s="16">
        <f t="shared" si="13"/>
        <v>0</v>
      </c>
      <c r="W235" s="17">
        <f t="shared" si="14"/>
        <v>0</v>
      </c>
      <c r="X235" s="17">
        <f t="shared" si="15"/>
        <v>0</v>
      </c>
    </row>
    <row r="236" spans="1:24" ht="10.5">
      <c r="A236" s="1">
        <v>231</v>
      </c>
      <c r="B236" s="38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2"/>
        <v>0</v>
      </c>
      <c r="V236" s="16">
        <f t="shared" si="13"/>
        <v>0</v>
      </c>
      <c r="W236" s="17">
        <f t="shared" si="14"/>
        <v>0</v>
      </c>
      <c r="X236" s="17">
        <f t="shared" si="15"/>
        <v>0</v>
      </c>
    </row>
    <row r="237" spans="1:24" ht="10.5">
      <c r="A237" s="1">
        <v>232</v>
      </c>
      <c r="B237" s="38" t="s">
        <v>203</v>
      </c>
      <c r="C237" s="15">
        <v>3</v>
      </c>
      <c r="D237" s="16">
        <v>5</v>
      </c>
      <c r="E237" s="17"/>
      <c r="F237" s="15"/>
      <c r="G237" s="16"/>
      <c r="H237" s="17"/>
      <c r="I237" s="15">
        <v>3</v>
      </c>
      <c r="J237" s="16">
        <v>3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2"/>
        <v>6</v>
      </c>
      <c r="V237" s="16">
        <f t="shared" si="13"/>
        <v>8</v>
      </c>
      <c r="W237" s="17">
        <f t="shared" si="14"/>
        <v>0</v>
      </c>
      <c r="X237" s="17">
        <f t="shared" si="15"/>
        <v>6</v>
      </c>
    </row>
    <row r="238" spans="1:24" ht="10.5">
      <c r="A238" s="1">
        <v>233</v>
      </c>
      <c r="B238" s="38" t="s">
        <v>145</v>
      </c>
      <c r="C238" s="15">
        <v>1</v>
      </c>
      <c r="D238" s="16">
        <v>2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>
        <v>11</v>
      </c>
      <c r="P238" s="16">
        <v>31</v>
      </c>
      <c r="Q238" s="17"/>
      <c r="R238" s="15"/>
      <c r="S238" s="16"/>
      <c r="T238" s="17"/>
      <c r="U238" s="15">
        <f t="shared" si="12"/>
        <v>12</v>
      </c>
      <c r="V238" s="16">
        <f t="shared" si="13"/>
        <v>33</v>
      </c>
      <c r="W238" s="17">
        <f t="shared" si="14"/>
        <v>0</v>
      </c>
      <c r="X238" s="17">
        <f t="shared" si="15"/>
        <v>12</v>
      </c>
    </row>
    <row r="239" spans="1:24" ht="10.5">
      <c r="A239" s="1">
        <v>234</v>
      </c>
      <c r="B239" s="38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2"/>
        <v>0</v>
      </c>
      <c r="V239" s="16">
        <f t="shared" si="13"/>
        <v>0</v>
      </c>
      <c r="W239" s="17">
        <f t="shared" si="14"/>
        <v>0</v>
      </c>
      <c r="X239" s="17">
        <f t="shared" si="15"/>
        <v>0</v>
      </c>
    </row>
    <row r="240" spans="1:24" ht="10.5">
      <c r="A240" s="1">
        <v>235</v>
      </c>
      <c r="B240" s="38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2"/>
        <v>0</v>
      </c>
      <c r="V240" s="16">
        <f t="shared" si="13"/>
        <v>0</v>
      </c>
      <c r="W240" s="17">
        <f t="shared" si="14"/>
        <v>0</v>
      </c>
      <c r="X240" s="17">
        <f t="shared" si="15"/>
        <v>0</v>
      </c>
    </row>
    <row r="241" spans="1:24" ht="10.5">
      <c r="A241" s="1">
        <v>236</v>
      </c>
      <c r="B241" s="38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2"/>
        <v>0</v>
      </c>
      <c r="V241" s="16">
        <f t="shared" si="13"/>
        <v>0</v>
      </c>
      <c r="W241" s="17">
        <f t="shared" si="14"/>
        <v>0</v>
      </c>
      <c r="X241" s="17">
        <f t="shared" si="15"/>
        <v>0</v>
      </c>
    </row>
    <row r="242" spans="1:24" ht="10.5">
      <c r="A242" s="1">
        <v>237</v>
      </c>
      <c r="B242" s="38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2"/>
        <v>0</v>
      </c>
      <c r="V242" s="16">
        <f t="shared" si="13"/>
        <v>0</v>
      </c>
      <c r="W242" s="17">
        <f t="shared" si="14"/>
        <v>0</v>
      </c>
      <c r="X242" s="17">
        <f t="shared" si="15"/>
        <v>0</v>
      </c>
    </row>
    <row r="243" spans="1:24" ht="10.5">
      <c r="A243" s="1">
        <v>238</v>
      </c>
      <c r="B243" s="38" t="s">
        <v>139</v>
      </c>
      <c r="C243" s="15">
        <v>1</v>
      </c>
      <c r="D243" s="16">
        <v>1</v>
      </c>
      <c r="E243" s="17"/>
      <c r="F243" s="15"/>
      <c r="G243" s="16"/>
      <c r="H243" s="17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2"/>
        <v>1</v>
      </c>
      <c r="V243" s="16">
        <f t="shared" si="13"/>
        <v>1</v>
      </c>
      <c r="W243" s="17">
        <f t="shared" si="14"/>
        <v>0</v>
      </c>
      <c r="X243" s="17">
        <f t="shared" si="15"/>
        <v>1</v>
      </c>
    </row>
    <row r="244" spans="1:24" ht="10.5">
      <c r="A244" s="1">
        <v>239</v>
      </c>
      <c r="B244" s="38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2"/>
        <v>0</v>
      </c>
      <c r="V244" s="16">
        <f t="shared" si="13"/>
        <v>0</v>
      </c>
      <c r="W244" s="17">
        <f t="shared" si="14"/>
        <v>0</v>
      </c>
      <c r="X244" s="17">
        <f t="shared" si="15"/>
        <v>0</v>
      </c>
    </row>
    <row r="245" spans="1:24" s="39" customFormat="1" ht="10.5">
      <c r="A245" s="1">
        <v>240</v>
      </c>
      <c r="B245" s="38" t="s">
        <v>33</v>
      </c>
      <c r="C245" s="15">
        <v>8</v>
      </c>
      <c r="D245" s="16">
        <v>4</v>
      </c>
      <c r="E245" s="17"/>
      <c r="F245" s="15"/>
      <c r="G245" s="16"/>
      <c r="H245" s="17"/>
      <c r="I245" s="15">
        <v>1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2"/>
        <v>9</v>
      </c>
      <c r="V245" s="16">
        <f t="shared" si="13"/>
        <v>8</v>
      </c>
      <c r="W245" s="17">
        <f t="shared" si="14"/>
        <v>0</v>
      </c>
      <c r="X245" s="17">
        <f t="shared" si="15"/>
        <v>9</v>
      </c>
    </row>
    <row r="246" spans="1:24" ht="10.5">
      <c r="A246" s="1">
        <v>241</v>
      </c>
      <c r="B246" s="38" t="s">
        <v>4</v>
      </c>
      <c r="C246" s="15"/>
      <c r="D246" s="16"/>
      <c r="E246" s="17"/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2"/>
        <v>0</v>
      </c>
      <c r="V246" s="16">
        <f t="shared" si="13"/>
        <v>0</v>
      </c>
      <c r="W246" s="17">
        <f t="shared" si="14"/>
        <v>0</v>
      </c>
      <c r="X246" s="17">
        <f t="shared" si="15"/>
        <v>0</v>
      </c>
    </row>
    <row r="247" spans="1:24" ht="10.5">
      <c r="A247" s="1">
        <v>242</v>
      </c>
      <c r="B247" s="38" t="s">
        <v>15</v>
      </c>
      <c r="C247" s="15">
        <v>269</v>
      </c>
      <c r="D247" s="16">
        <v>293</v>
      </c>
      <c r="E247" s="17"/>
      <c r="F247" s="15">
        <v>20</v>
      </c>
      <c r="G247" s="16">
        <v>24</v>
      </c>
      <c r="H247" s="17"/>
      <c r="I247" s="15">
        <f>568+772</f>
        <v>1340</v>
      </c>
      <c r="J247" s="16">
        <v>572</v>
      </c>
      <c r="K247" s="17"/>
      <c r="L247" s="15">
        <v>2</v>
      </c>
      <c r="M247" s="16">
        <v>2</v>
      </c>
      <c r="N247" s="17"/>
      <c r="O247" s="15">
        <v>47</v>
      </c>
      <c r="P247" s="16">
        <v>37</v>
      </c>
      <c r="Q247" s="17"/>
      <c r="R247" s="15"/>
      <c r="S247" s="16"/>
      <c r="T247" s="17"/>
      <c r="U247" s="15">
        <f t="shared" si="12"/>
        <v>1678</v>
      </c>
      <c r="V247" s="16">
        <f t="shared" si="13"/>
        <v>928</v>
      </c>
      <c r="W247" s="17">
        <f t="shared" si="14"/>
        <v>0</v>
      </c>
      <c r="X247" s="17">
        <f t="shared" si="15"/>
        <v>1678</v>
      </c>
    </row>
    <row r="248" spans="1:24" ht="10.5">
      <c r="A248" s="1">
        <v>243</v>
      </c>
      <c r="B248" s="38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2"/>
        <v>0</v>
      </c>
      <c r="V248" s="16">
        <f t="shared" si="13"/>
        <v>0</v>
      </c>
      <c r="W248" s="17">
        <f t="shared" si="14"/>
        <v>0</v>
      </c>
      <c r="X248" s="17">
        <f t="shared" si="15"/>
        <v>0</v>
      </c>
    </row>
    <row r="249" spans="1:24" ht="10.5">
      <c r="A249" s="1">
        <v>244</v>
      </c>
      <c r="B249" s="38" t="s">
        <v>90</v>
      </c>
      <c r="C249" s="15"/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2"/>
        <v>0</v>
      </c>
      <c r="V249" s="16">
        <f t="shared" si="13"/>
        <v>0</v>
      </c>
      <c r="W249" s="17">
        <f t="shared" si="14"/>
        <v>0</v>
      </c>
      <c r="X249" s="17">
        <f t="shared" si="15"/>
        <v>0</v>
      </c>
    </row>
    <row r="250" spans="1:24" ht="10.5">
      <c r="A250" s="1">
        <v>245</v>
      </c>
      <c r="B250" s="38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2"/>
        <v>0</v>
      </c>
      <c r="V250" s="16">
        <f t="shared" si="13"/>
        <v>1</v>
      </c>
      <c r="W250" s="17">
        <f t="shared" si="14"/>
        <v>0</v>
      </c>
      <c r="X250" s="17">
        <f t="shared" si="15"/>
        <v>0</v>
      </c>
    </row>
    <row r="251" spans="1:24" ht="11.25" thickBot="1">
      <c r="A251" s="1">
        <v>246</v>
      </c>
      <c r="B251" s="40" t="s">
        <v>260</v>
      </c>
      <c r="C251" s="28">
        <v>1</v>
      </c>
      <c r="D251" s="29">
        <v>3</v>
      </c>
      <c r="E251" s="30"/>
      <c r="F251" s="28"/>
      <c r="G251" s="29"/>
      <c r="H251" s="30"/>
      <c r="I251" s="28"/>
      <c r="J251" s="29"/>
      <c r="K251" s="30"/>
      <c r="L251" s="28"/>
      <c r="M251" s="29"/>
      <c r="N251" s="30"/>
      <c r="O251" s="28"/>
      <c r="P251" s="29"/>
      <c r="Q251" s="30"/>
      <c r="R251" s="28"/>
      <c r="S251" s="29"/>
      <c r="T251" s="30"/>
      <c r="U251" s="28">
        <f t="shared" si="12"/>
        <v>1</v>
      </c>
      <c r="V251" s="29">
        <f t="shared" si="13"/>
        <v>3</v>
      </c>
      <c r="W251" s="30">
        <f t="shared" si="14"/>
        <v>0</v>
      </c>
      <c r="X251" s="30">
        <f t="shared" si="15"/>
        <v>1</v>
      </c>
    </row>
    <row r="252" spans="2:24" ht="11.25" thickBot="1">
      <c r="B252" s="36" t="s">
        <v>7</v>
      </c>
      <c r="C252" s="34">
        <f>SUM(C6:C251)</f>
        <v>40166</v>
      </c>
      <c r="D252" s="31">
        <f aca="true" t="shared" si="16" ref="D252:T252">SUM(D6:D251)</f>
        <v>40853</v>
      </c>
      <c r="E252" s="32">
        <f t="shared" si="16"/>
        <v>0</v>
      </c>
      <c r="F252" s="34">
        <f>SUM(F6:F251)</f>
        <v>1380</v>
      </c>
      <c r="G252" s="31">
        <f t="shared" si="16"/>
        <v>1433</v>
      </c>
      <c r="H252" s="32">
        <f t="shared" si="16"/>
        <v>0</v>
      </c>
      <c r="I252" s="34">
        <f t="shared" si="16"/>
        <v>3459</v>
      </c>
      <c r="J252" s="31">
        <f t="shared" si="16"/>
        <v>3038</v>
      </c>
      <c r="K252" s="32">
        <f t="shared" si="16"/>
        <v>0</v>
      </c>
      <c r="L252" s="34">
        <f t="shared" si="16"/>
        <v>43</v>
      </c>
      <c r="M252" s="31">
        <f t="shared" si="16"/>
        <v>42</v>
      </c>
      <c r="N252" s="32">
        <f t="shared" si="16"/>
        <v>0</v>
      </c>
      <c r="O252" s="34">
        <f>SUM(O6:O251)</f>
        <v>1991</v>
      </c>
      <c r="P252" s="31">
        <f t="shared" si="16"/>
        <v>1951</v>
      </c>
      <c r="Q252" s="32">
        <f t="shared" si="16"/>
        <v>0</v>
      </c>
      <c r="R252" s="34">
        <f t="shared" si="16"/>
        <v>0</v>
      </c>
      <c r="S252" s="31">
        <f t="shared" si="16"/>
        <v>0</v>
      </c>
      <c r="T252" s="32">
        <f t="shared" si="16"/>
        <v>0</v>
      </c>
      <c r="U252" s="34">
        <f>SUM(U6:U251)</f>
        <v>47039</v>
      </c>
      <c r="V252" s="31">
        <f>SUM(V6:V251)</f>
        <v>47317</v>
      </c>
      <c r="W252" s="32">
        <f>SUM(W6:W251)</f>
        <v>0</v>
      </c>
      <c r="X252" s="32">
        <f>U252+W252</f>
        <v>47039</v>
      </c>
    </row>
    <row r="253" spans="2:24" ht="11.25" thickBot="1">
      <c r="B253" s="41" t="s">
        <v>244</v>
      </c>
      <c r="C253" s="139">
        <v>45024</v>
      </c>
      <c r="D253" s="140">
        <v>39693</v>
      </c>
      <c r="E253" s="32"/>
      <c r="F253" s="34">
        <v>685</v>
      </c>
      <c r="G253" s="31">
        <v>583</v>
      </c>
      <c r="H253" s="42"/>
      <c r="I253" s="34">
        <v>5911</v>
      </c>
      <c r="J253" s="31">
        <v>5906</v>
      </c>
      <c r="K253" s="32"/>
      <c r="L253" s="34"/>
      <c r="M253" s="31"/>
      <c r="N253" s="32"/>
      <c r="O253" s="34">
        <v>954</v>
      </c>
      <c r="P253" s="31">
        <v>1066</v>
      </c>
      <c r="Q253" s="32"/>
      <c r="R253" s="34"/>
      <c r="S253" s="31"/>
      <c r="T253" s="32"/>
      <c r="U253" s="34">
        <f>C253+F253+I253+L253+O253+R253</f>
        <v>52574</v>
      </c>
      <c r="V253" s="31">
        <f>D253+G253+J253+M253+P253+S253</f>
        <v>47248</v>
      </c>
      <c r="W253" s="32">
        <f>E253+H253+K253+N253+Q253+T253</f>
        <v>0</v>
      </c>
      <c r="X253" s="32">
        <f t="shared" si="15"/>
        <v>52574</v>
      </c>
    </row>
    <row r="254" spans="2:24" ht="11.25" thickBot="1">
      <c r="B254" s="41" t="s">
        <v>8</v>
      </c>
      <c r="C254" s="34">
        <f>SUM(C252:C253)</f>
        <v>85190</v>
      </c>
      <c r="D254" s="31">
        <f aca="true" t="shared" si="17" ref="D254:W254">SUM(D252:D253)</f>
        <v>80546</v>
      </c>
      <c r="E254" s="32">
        <f t="shared" si="17"/>
        <v>0</v>
      </c>
      <c r="F254" s="34">
        <f>SUM(F252:F253)</f>
        <v>2065</v>
      </c>
      <c r="G254" s="31">
        <f t="shared" si="17"/>
        <v>2016</v>
      </c>
      <c r="H254" s="32">
        <f t="shared" si="17"/>
        <v>0</v>
      </c>
      <c r="I254" s="34">
        <f t="shared" si="17"/>
        <v>9370</v>
      </c>
      <c r="J254" s="34">
        <f t="shared" si="17"/>
        <v>8944</v>
      </c>
      <c r="K254" s="32">
        <f t="shared" si="17"/>
        <v>0</v>
      </c>
      <c r="L254" s="34">
        <f t="shared" si="17"/>
        <v>43</v>
      </c>
      <c r="M254" s="31">
        <f t="shared" si="17"/>
        <v>42</v>
      </c>
      <c r="N254" s="32">
        <f t="shared" si="17"/>
        <v>0</v>
      </c>
      <c r="O254" s="34">
        <f>SUM(O252:O253)</f>
        <v>2945</v>
      </c>
      <c r="P254" s="31">
        <f>SUM(P252:P253)</f>
        <v>3017</v>
      </c>
      <c r="Q254" s="32">
        <f t="shared" si="17"/>
        <v>0</v>
      </c>
      <c r="R254" s="34">
        <f t="shared" si="17"/>
        <v>0</v>
      </c>
      <c r="S254" s="34">
        <f t="shared" si="17"/>
        <v>0</v>
      </c>
      <c r="T254" s="32">
        <f t="shared" si="17"/>
        <v>0</v>
      </c>
      <c r="U254" s="34">
        <f t="shared" si="17"/>
        <v>99613</v>
      </c>
      <c r="V254" s="31">
        <f t="shared" si="17"/>
        <v>94565</v>
      </c>
      <c r="W254" s="32">
        <f t="shared" si="17"/>
        <v>0</v>
      </c>
      <c r="X254" s="32">
        <f t="shared" si="15"/>
        <v>99613</v>
      </c>
    </row>
  </sheetData>
  <sheetProtection/>
  <mergeCells count="8">
    <mergeCell ref="C4:E4"/>
    <mergeCell ref="R1:T1"/>
    <mergeCell ref="O4:Q4"/>
    <mergeCell ref="R4:T4"/>
    <mergeCell ref="U4:W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271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5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5">
        <f>'GİRİŞ FORMU'!C6</f>
        <v>299</v>
      </c>
      <c r="D6" s="26">
        <f>'GİRİŞ FORMU'!D6</f>
        <v>282</v>
      </c>
      <c r="E6" s="27">
        <f>'GİRİŞ FORMU'!E6</f>
        <v>0</v>
      </c>
      <c r="F6" s="25">
        <f>'GİRİŞ FORMU'!F6</f>
        <v>0</v>
      </c>
      <c r="G6" s="26">
        <f>'GİRİŞ FORMU'!G6</f>
        <v>0</v>
      </c>
      <c r="H6" s="27">
        <f>'GİRİŞ FORMU'!H6</f>
        <v>0</v>
      </c>
      <c r="I6" s="25">
        <f>'GİRİŞ FORMU'!I6</f>
        <v>106</v>
      </c>
      <c r="J6" s="26">
        <f>'GİRİŞ FORMU'!J6</f>
        <v>106</v>
      </c>
      <c r="K6" s="27">
        <f>'GİRİŞ FORMU'!K6</f>
        <v>0</v>
      </c>
      <c r="L6" s="25">
        <f>'GİRİŞ FORMU'!L6</f>
        <v>0</v>
      </c>
      <c r="M6" s="26">
        <f>'GİRİŞ FORMU'!M6</f>
        <v>0</v>
      </c>
      <c r="N6" s="27">
        <f>'GİRİŞ FORMU'!N6</f>
        <v>0</v>
      </c>
      <c r="O6" s="25">
        <f>'GİRİŞ FORMU'!O6</f>
        <v>3</v>
      </c>
      <c r="P6" s="26">
        <f>'GİRİŞ FORMU'!P6</f>
        <v>2</v>
      </c>
      <c r="Q6" s="27">
        <f>'GİRİŞ FORMU'!Q6</f>
        <v>0</v>
      </c>
      <c r="R6" s="25">
        <f>'GİRİŞ FORMU'!R6</f>
        <v>0</v>
      </c>
      <c r="S6" s="26">
        <f>'GİRİŞ FORMU'!S6</f>
        <v>0</v>
      </c>
      <c r="T6" s="27">
        <f>'GİRİŞ FORMU'!T6</f>
        <v>0</v>
      </c>
      <c r="U6" s="15">
        <f>SUM(C6+F6+I6+L6+O6+R6)</f>
        <v>408</v>
      </c>
      <c r="V6" s="16">
        <f>D6+G6+J6+M6+P6+S6</f>
        <v>390</v>
      </c>
      <c r="W6" s="17">
        <f>E6+H6+K6+N6+Q6+T6</f>
        <v>0</v>
      </c>
      <c r="X6" s="18">
        <f>U6+W6</f>
        <v>408</v>
      </c>
    </row>
    <row r="7" spans="2:24" ht="10.5">
      <c r="B7" s="21" t="s">
        <v>0</v>
      </c>
      <c r="C7" s="15">
        <f>'GİRİŞ FORMU'!C8</f>
        <v>15764</v>
      </c>
      <c r="D7" s="16">
        <f>'GİRİŞ FORMU'!D8</f>
        <v>18427</v>
      </c>
      <c r="E7" s="17">
        <f>'GİRİŞ FORMU'!E8</f>
        <v>0</v>
      </c>
      <c r="F7" s="15">
        <f>'GİRİŞ FORMU'!F8</f>
        <v>3</v>
      </c>
      <c r="G7" s="16">
        <f>'GİRİŞ FORMU'!G8</f>
        <v>6</v>
      </c>
      <c r="H7" s="17">
        <f>'GİRİŞ FORMU'!H8</f>
        <v>0</v>
      </c>
      <c r="I7" s="15">
        <f>'GİRİŞ FORMU'!I8</f>
        <v>162</v>
      </c>
      <c r="J7" s="16">
        <f>'GİRİŞ FORMU'!J8</f>
        <v>164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11</v>
      </c>
      <c r="P7" s="16">
        <f>'GİRİŞ FORMU'!P8</f>
        <v>9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15940</v>
      </c>
      <c r="V7" s="16">
        <f aca="true" t="shared" si="1" ref="V7:W68">D7+G7+J7+M7+P7+S7</f>
        <v>18606</v>
      </c>
      <c r="W7" s="17">
        <f t="shared" si="1"/>
        <v>0</v>
      </c>
      <c r="X7" s="19">
        <f aca="true" t="shared" si="2" ref="X7:X70">U7+W7</f>
        <v>15940</v>
      </c>
    </row>
    <row r="8" spans="2:24" ht="10.5">
      <c r="B8" s="21" t="s">
        <v>199</v>
      </c>
      <c r="C8" s="15">
        <f>'GİRİŞ FORMU'!C15</f>
        <v>10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59</v>
      </c>
      <c r="J8" s="16">
        <f>'GİRİŞ FORMU'!J15</f>
        <v>61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69</v>
      </c>
      <c r="V8" s="16">
        <f t="shared" si="1"/>
        <v>69</v>
      </c>
      <c r="W8" s="17">
        <f t="shared" si="1"/>
        <v>0</v>
      </c>
      <c r="X8" s="19">
        <f t="shared" si="2"/>
        <v>69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7</v>
      </c>
      <c r="E9" s="17">
        <f>'GİRİŞ FORMU'!E16</f>
        <v>0</v>
      </c>
      <c r="F9" s="15">
        <f>'GİRİŞ FORMU'!F16</f>
        <v>21</v>
      </c>
      <c r="G9" s="16">
        <f>'GİRİŞ FORMU'!G16</f>
        <v>21</v>
      </c>
      <c r="H9" s="17">
        <f>'GİRİŞ FORMU'!H16</f>
        <v>0</v>
      </c>
      <c r="I9" s="15">
        <f>'GİRİŞ FORMU'!I16</f>
        <v>16</v>
      </c>
      <c r="J9" s="16">
        <f>'GİRİŞ FORMU'!J16</f>
        <v>26</v>
      </c>
      <c r="K9" s="17">
        <f>'GİRİŞ FORMU'!K16</f>
        <v>0</v>
      </c>
      <c r="L9" s="15">
        <f>'GİRİŞ FORMU'!L16</f>
        <v>8</v>
      </c>
      <c r="M9" s="16">
        <f>'GİRİŞ FORMU'!M16</f>
        <v>8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54</v>
      </c>
      <c r="V9" s="16">
        <f t="shared" si="1"/>
        <v>62</v>
      </c>
      <c r="W9" s="17">
        <f t="shared" si="1"/>
        <v>0</v>
      </c>
      <c r="X9" s="19">
        <f t="shared" si="2"/>
        <v>54</v>
      </c>
    </row>
    <row r="10" spans="2:24" ht="10.5">
      <c r="B10" s="21" t="s">
        <v>28</v>
      </c>
      <c r="C10" s="15">
        <f>'GİRİŞ FORMU'!C18</f>
        <v>35</v>
      </c>
      <c r="D10" s="16">
        <f>'GİRİŞ FORMU'!D18</f>
        <v>40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0</v>
      </c>
      <c r="I10" s="15">
        <f>'GİRİŞ FORMU'!I18</f>
        <v>13</v>
      </c>
      <c r="J10" s="16">
        <f>'GİRİŞ FORMU'!J18</f>
        <v>22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1</v>
      </c>
      <c r="P10" s="16">
        <f>'GİRİŞ FORMU'!P18</f>
        <v>1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49</v>
      </c>
      <c r="V10" s="16">
        <f t="shared" si="1"/>
        <v>63</v>
      </c>
      <c r="W10" s="17">
        <f t="shared" si="1"/>
        <v>0</v>
      </c>
      <c r="X10" s="19">
        <f t="shared" si="2"/>
        <v>49</v>
      </c>
    </row>
    <row r="11" spans="2:24" ht="10.5">
      <c r="B11" s="21" t="s">
        <v>9</v>
      </c>
      <c r="C11" s="15">
        <f>'GİRİŞ FORMU'!C19</f>
        <v>825</v>
      </c>
      <c r="D11" s="16">
        <f>'GİRİŞ FORMU'!D19</f>
        <v>812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14</v>
      </c>
      <c r="J11" s="16">
        <f>'GİRİŞ FORMU'!J19</f>
        <v>12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839</v>
      </c>
      <c r="V11" s="16">
        <f t="shared" si="1"/>
        <v>824</v>
      </c>
      <c r="W11" s="17">
        <f t="shared" si="1"/>
        <v>0</v>
      </c>
      <c r="X11" s="19">
        <f t="shared" si="2"/>
        <v>839</v>
      </c>
    </row>
    <row r="12" spans="2:24" ht="10.5">
      <c r="B12" s="22" t="s">
        <v>34</v>
      </c>
      <c r="C12" s="15">
        <f>'GİRİŞ FORMU'!C20</f>
        <v>24</v>
      </c>
      <c r="D12" s="16">
        <f>'GİRİŞ FORMU'!D20</f>
        <v>25</v>
      </c>
      <c r="E12" s="17">
        <f>'GİRİŞ FORMU'!E20</f>
        <v>0</v>
      </c>
      <c r="F12" s="15">
        <f>'GİRİŞ FORMU'!F20</f>
        <v>45</v>
      </c>
      <c r="G12" s="16">
        <f>'GİRİŞ FORMU'!G20</f>
        <v>45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8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77</v>
      </c>
      <c r="V12" s="16">
        <f t="shared" si="1"/>
        <v>78</v>
      </c>
      <c r="W12" s="17">
        <f t="shared" si="1"/>
        <v>0</v>
      </c>
      <c r="X12" s="19">
        <f t="shared" si="2"/>
        <v>77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2</v>
      </c>
      <c r="D14" s="16">
        <f>'GİRİŞ FORMU'!D23</f>
        <v>3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10</v>
      </c>
      <c r="J14" s="16">
        <f>'GİRİŞ FORMU'!J23</f>
        <v>10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12</v>
      </c>
      <c r="V14" s="16">
        <f t="shared" si="1"/>
        <v>13</v>
      </c>
      <c r="W14" s="17">
        <f t="shared" si="1"/>
        <v>0</v>
      </c>
      <c r="X14" s="19">
        <f t="shared" si="2"/>
        <v>12</v>
      </c>
    </row>
    <row r="15" spans="2:24" ht="10.5">
      <c r="B15" s="21" t="s">
        <v>147</v>
      </c>
      <c r="C15" s="15">
        <f>'GİRİŞ FORMU'!C25</f>
        <v>2</v>
      </c>
      <c r="D15" s="16">
        <f>'GİRİŞ FORMU'!D25</f>
        <v>2</v>
      </c>
      <c r="E15" s="17">
        <f>'GİRİŞ FORMU'!E25</f>
        <v>0</v>
      </c>
      <c r="F15" s="15">
        <f>'GİRİŞ FORMU'!F25</f>
        <v>2</v>
      </c>
      <c r="G15" s="16">
        <f>'GİRİŞ FORMU'!G25</f>
        <v>1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4</v>
      </c>
      <c r="V15" s="16">
        <f t="shared" si="1"/>
        <v>3</v>
      </c>
      <c r="W15" s="17">
        <f t="shared" si="1"/>
        <v>0</v>
      </c>
      <c r="X15" s="19">
        <f t="shared" si="2"/>
        <v>4</v>
      </c>
    </row>
    <row r="16" spans="2:24" ht="10.5">
      <c r="B16" s="22" t="s">
        <v>35</v>
      </c>
      <c r="C16" s="15">
        <f>'GİRİŞ FORMU'!C30</f>
        <v>11</v>
      </c>
      <c r="D16" s="16">
        <f>'GİRİŞ FORMU'!D30</f>
        <v>14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12</v>
      </c>
      <c r="V16" s="16">
        <f t="shared" si="1"/>
        <v>15</v>
      </c>
      <c r="W16" s="17">
        <f t="shared" si="1"/>
        <v>0</v>
      </c>
      <c r="X16" s="19">
        <f t="shared" si="2"/>
        <v>12</v>
      </c>
    </row>
    <row r="17" spans="2:24" ht="10.5">
      <c r="B17" s="21" t="s">
        <v>21</v>
      </c>
      <c r="C17" s="15">
        <f>'GİRİŞ FORMU'!C31</f>
        <v>2061</v>
      </c>
      <c r="D17" s="16">
        <f>'GİRİŞ FORMU'!D31</f>
        <v>2131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0</v>
      </c>
      <c r="I17" s="15">
        <f>'GİRİŞ FORMU'!I31</f>
        <v>19</v>
      </c>
      <c r="J17" s="16">
        <f>'GİRİŞ FORMU'!J31</f>
        <v>19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2080</v>
      </c>
      <c r="V17" s="16">
        <f t="shared" si="1"/>
        <v>2150</v>
      </c>
      <c r="W17" s="17">
        <f t="shared" si="1"/>
        <v>0</v>
      </c>
      <c r="X17" s="19">
        <f t="shared" si="2"/>
        <v>2080</v>
      </c>
    </row>
    <row r="18" spans="2:24" ht="10.5">
      <c r="B18" s="21" t="s">
        <v>46</v>
      </c>
      <c r="C18" s="15">
        <f>'GİRİŞ FORMU'!C38</f>
        <v>30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1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31</v>
      </c>
      <c r="V18" s="16">
        <f t="shared" si="1"/>
        <v>12</v>
      </c>
      <c r="W18" s="17">
        <f t="shared" si="1"/>
        <v>0</v>
      </c>
      <c r="X18" s="19">
        <f t="shared" si="2"/>
        <v>31</v>
      </c>
    </row>
    <row r="19" spans="2:24" ht="10.5">
      <c r="B19" s="21" t="s">
        <v>200</v>
      </c>
      <c r="C19" s="15">
        <f>'GİRİŞ FORMU'!C40</f>
        <v>32</v>
      </c>
      <c r="D19" s="16">
        <f>'GİRİŞ FORMU'!D40</f>
        <v>46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0</v>
      </c>
      <c r="I19" s="15">
        <f>'GİRİŞ FORMU'!I40</f>
        <v>116</v>
      </c>
      <c r="J19" s="16">
        <f>'GİRİŞ FORMU'!J40</f>
        <v>116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148</v>
      </c>
      <c r="V19" s="16">
        <f t="shared" si="1"/>
        <v>162</v>
      </c>
      <c r="W19" s="17">
        <f t="shared" si="1"/>
        <v>0</v>
      </c>
      <c r="X19" s="19">
        <f t="shared" si="2"/>
        <v>148</v>
      </c>
    </row>
    <row r="20" spans="2:24" ht="10.5">
      <c r="B20" s="21" t="s">
        <v>52</v>
      </c>
      <c r="C20" s="15">
        <f>'GİRİŞ FORMU'!C42</f>
        <v>185</v>
      </c>
      <c r="D20" s="16">
        <f>'GİRİŞ FORMU'!D42</f>
        <v>230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0</v>
      </c>
      <c r="I20" s="15">
        <f>'GİRİŞ FORMU'!I42</f>
        <v>102</v>
      </c>
      <c r="J20" s="16">
        <f>'GİRİŞ FORMU'!J42</f>
        <v>126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10</v>
      </c>
      <c r="P20" s="16">
        <f>'GİRİŞ FORMU'!P42</f>
        <v>8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299</v>
      </c>
      <c r="V20" s="16">
        <f t="shared" si="1"/>
        <v>366</v>
      </c>
      <c r="W20" s="17">
        <f t="shared" si="1"/>
        <v>0</v>
      </c>
      <c r="X20" s="19">
        <f t="shared" si="2"/>
        <v>299</v>
      </c>
    </row>
    <row r="21" spans="2:24" ht="10.5">
      <c r="B21" s="21" t="s">
        <v>70</v>
      </c>
      <c r="C21" s="15">
        <f>'GİRİŞ FORMU'!C49</f>
        <v>38</v>
      </c>
      <c r="D21" s="16">
        <f>'GİRİŞ FORMU'!D49</f>
        <v>28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15</v>
      </c>
      <c r="P21" s="16">
        <f>'GİRİŞ FORMU'!P49</f>
        <v>15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53</v>
      </c>
      <c r="V21" s="16">
        <f t="shared" si="1"/>
        <v>43</v>
      </c>
      <c r="W21" s="17">
        <f t="shared" si="1"/>
        <v>0</v>
      </c>
      <c r="X21" s="19">
        <f t="shared" si="2"/>
        <v>53</v>
      </c>
    </row>
    <row r="22" spans="2:24" ht="10.5">
      <c r="B22" s="21" t="s">
        <v>2</v>
      </c>
      <c r="C22" s="15">
        <f>'GİRİŞ FORMU'!C55</f>
        <v>16</v>
      </c>
      <c r="D22" s="16">
        <f>'GİRİŞ FORMU'!D55</f>
        <v>17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</v>
      </c>
      <c r="V22" s="16">
        <f t="shared" si="1"/>
        <v>19</v>
      </c>
      <c r="W22" s="17">
        <f t="shared" si="1"/>
        <v>0</v>
      </c>
      <c r="X22" s="19">
        <f t="shared" si="2"/>
        <v>19</v>
      </c>
    </row>
    <row r="23" spans="2:24" ht="10.5">
      <c r="B23" s="22" t="s">
        <v>6</v>
      </c>
      <c r="C23" s="15">
        <f>'GİRİŞ FORMU'!C56</f>
        <v>81</v>
      </c>
      <c r="D23" s="16">
        <f>'GİRİŞ FORMU'!D56</f>
        <v>62</v>
      </c>
      <c r="E23" s="17">
        <f>'GİRİŞ FORMU'!E56</f>
        <v>0</v>
      </c>
      <c r="F23" s="15">
        <f>'GİRİŞ FORMU'!F56</f>
        <v>35</v>
      </c>
      <c r="G23" s="16">
        <f>'GİRİŞ FORMU'!G56</f>
        <v>43</v>
      </c>
      <c r="H23" s="17">
        <f>'GİRİŞ FORMU'!H56</f>
        <v>0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31</v>
      </c>
      <c r="P23" s="16">
        <f>'GİRİŞ FORMU'!P56</f>
        <v>51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148</v>
      </c>
      <c r="V23" s="16">
        <f t="shared" si="1"/>
        <v>157</v>
      </c>
      <c r="W23" s="17">
        <f t="shared" si="1"/>
        <v>0</v>
      </c>
      <c r="X23" s="19">
        <f t="shared" si="2"/>
        <v>148</v>
      </c>
    </row>
    <row r="24" spans="2:24" ht="10.5">
      <c r="B24" s="21" t="s">
        <v>24</v>
      </c>
      <c r="C24" s="15">
        <f>'GİRİŞ FORMU'!C57</f>
        <v>100</v>
      </c>
      <c r="D24" s="16">
        <f>'GİRİŞ FORMU'!D57</f>
        <v>122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0</v>
      </c>
      <c r="I24" s="15">
        <f>'GİRİŞ FORMU'!I57</f>
        <v>7</v>
      </c>
      <c r="J24" s="16">
        <f>'GİRİŞ FORMU'!J57</f>
        <v>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107</v>
      </c>
      <c r="V24" s="16">
        <f t="shared" si="1"/>
        <v>128</v>
      </c>
      <c r="W24" s="17">
        <f t="shared" si="1"/>
        <v>0</v>
      </c>
      <c r="X24" s="19">
        <f t="shared" si="2"/>
        <v>107</v>
      </c>
    </row>
    <row r="25" spans="2:24" ht="10.5">
      <c r="B25" s="21" t="s">
        <v>148</v>
      </c>
      <c r="C25" s="15">
        <f>'GİRİŞ FORMU'!C64</f>
        <v>5</v>
      </c>
      <c r="D25" s="16">
        <f>'GİRİŞ FORMU'!D64</f>
        <v>7</v>
      </c>
      <c r="E25" s="17">
        <f>'GİRİŞ FORMU'!E64</f>
        <v>0</v>
      </c>
      <c r="F25" s="15">
        <f>'GİRİŞ FORMU'!F64</f>
        <v>9</v>
      </c>
      <c r="G25" s="16">
        <f>'GİRİŞ FORMU'!G64</f>
        <v>9</v>
      </c>
      <c r="H25" s="17">
        <f>'GİRİŞ FORMU'!H64</f>
        <v>0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1</v>
      </c>
      <c r="M25" s="16">
        <f>'GİRİŞ FORMU'!M64</f>
        <v>1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18</v>
      </c>
      <c r="W25" s="17">
        <f t="shared" si="1"/>
        <v>0</v>
      </c>
      <c r="X25" s="19">
        <f t="shared" si="2"/>
        <v>16</v>
      </c>
    </row>
    <row r="26" spans="2:24" ht="10.5">
      <c r="B26" s="21" t="s">
        <v>36</v>
      </c>
      <c r="C26" s="15">
        <f>'GİRİŞ FORMU'!C66</f>
        <v>2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2</v>
      </c>
      <c r="W26" s="17">
        <f t="shared" si="1"/>
        <v>0</v>
      </c>
      <c r="X26" s="19">
        <f t="shared" si="2"/>
        <v>2</v>
      </c>
    </row>
    <row r="27" spans="2:24" ht="10.5">
      <c r="B27" s="22" t="s">
        <v>62</v>
      </c>
      <c r="C27" s="15">
        <f>'GİRİŞ FORMU'!C67</f>
        <v>4</v>
      </c>
      <c r="D27" s="16">
        <f>'GİRİŞ FORMU'!D67</f>
        <v>7</v>
      </c>
      <c r="E27" s="17">
        <f>'GİRİŞ FORMU'!E67</f>
        <v>0</v>
      </c>
      <c r="F27" s="15">
        <f>'GİRİŞ FORMU'!F67</f>
        <v>2</v>
      </c>
      <c r="G27" s="16">
        <f>'GİRİŞ FORMU'!G67</f>
        <v>2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2</v>
      </c>
      <c r="P27" s="16">
        <f>'GİRİŞ FORMU'!P67</f>
        <v>2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9</v>
      </c>
      <c r="V27" s="16">
        <f t="shared" si="1"/>
        <v>12</v>
      </c>
      <c r="W27" s="17">
        <f t="shared" si="1"/>
        <v>0</v>
      </c>
      <c r="X27" s="19">
        <f t="shared" si="2"/>
        <v>9</v>
      </c>
    </row>
    <row r="28" spans="2:24" ht="10.5">
      <c r="B28" s="21" t="s">
        <v>5</v>
      </c>
      <c r="C28" s="15">
        <f>'GİRİŞ FORMU'!C70</f>
        <v>94</v>
      </c>
      <c r="D28" s="16">
        <f>'GİRİŞ FORMU'!D70</f>
        <v>85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95</v>
      </c>
      <c r="V28" s="16">
        <f t="shared" si="1"/>
        <v>86</v>
      </c>
      <c r="W28" s="17">
        <f t="shared" si="1"/>
        <v>0</v>
      </c>
      <c r="X28" s="19">
        <f t="shared" si="2"/>
        <v>95</v>
      </c>
    </row>
    <row r="29" spans="2:24" ht="10.5">
      <c r="B29" s="21" t="s">
        <v>149</v>
      </c>
      <c r="C29" s="15">
        <f>'GİRİŞ FORMU'!C73</f>
        <v>5</v>
      </c>
      <c r="D29" s="16">
        <f>'GİRİŞ FORMU'!D73</f>
        <v>10</v>
      </c>
      <c r="E29" s="17">
        <f>'GİRİŞ FORMU'!E73</f>
        <v>0</v>
      </c>
      <c r="F29" s="15">
        <f>'GİRİŞ FORMU'!F73</f>
        <v>257</v>
      </c>
      <c r="G29" s="16">
        <f>'GİRİŞ FORMU'!G73</f>
        <v>280</v>
      </c>
      <c r="H29" s="17">
        <f>'GİRİŞ FORMU'!H73</f>
        <v>0</v>
      </c>
      <c r="I29" s="15">
        <f>'GİRİŞ FORMU'!I73</f>
        <v>2</v>
      </c>
      <c r="J29" s="16">
        <f>'GİRİŞ FORMU'!J73</f>
        <v>3</v>
      </c>
      <c r="K29" s="17">
        <f>'GİRİŞ FORMU'!K73</f>
        <v>0</v>
      </c>
      <c r="L29" s="15">
        <f>'GİRİŞ FORMU'!L73</f>
        <v>10</v>
      </c>
      <c r="M29" s="16">
        <f>'GİRİŞ FORMU'!M73</f>
        <v>10</v>
      </c>
      <c r="N29" s="17">
        <f>'GİRİŞ FORMU'!N73</f>
        <v>0</v>
      </c>
      <c r="O29" s="15">
        <f>'GİRİŞ FORMU'!O73</f>
        <v>770</v>
      </c>
      <c r="P29" s="16">
        <f>'GİRİŞ FORMU'!P73</f>
        <v>712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1044</v>
      </c>
      <c r="V29" s="16">
        <f t="shared" si="1"/>
        <v>1015</v>
      </c>
      <c r="W29" s="17">
        <f t="shared" si="1"/>
        <v>0</v>
      </c>
      <c r="X29" s="19">
        <f t="shared" si="2"/>
        <v>1044</v>
      </c>
    </row>
    <row r="30" spans="2:24" ht="10.5">
      <c r="B30" s="21" t="s">
        <v>25</v>
      </c>
      <c r="C30" s="15">
        <f>'GİRİŞ FORMU'!C75</f>
        <v>21</v>
      </c>
      <c r="D30" s="16">
        <f>'GİRİŞ FORMU'!D75</f>
        <v>16</v>
      </c>
      <c r="E30" s="17">
        <f>'GİRİŞ FORMU'!E75</f>
        <v>0</v>
      </c>
      <c r="F30" s="15">
        <f>'GİRİŞ FORMU'!F75</f>
        <v>2</v>
      </c>
      <c r="G30" s="16">
        <f>'GİRİŞ FORMU'!G75</f>
        <v>3</v>
      </c>
      <c r="H30" s="17">
        <f>'GİRİŞ FORMU'!H75</f>
        <v>0</v>
      </c>
      <c r="I30" s="15">
        <f>'GİRİŞ FORMU'!I75</f>
        <v>7</v>
      </c>
      <c r="J30" s="16">
        <f>'GİRİŞ FORMU'!J75</f>
        <v>9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30</v>
      </c>
      <c r="V30" s="16">
        <f t="shared" si="1"/>
        <v>28</v>
      </c>
      <c r="W30" s="17">
        <f t="shared" si="1"/>
        <v>0</v>
      </c>
      <c r="X30" s="19">
        <f t="shared" si="2"/>
        <v>30</v>
      </c>
    </row>
    <row r="31" spans="2:24" ht="10.5">
      <c r="B31" s="21" t="s">
        <v>10</v>
      </c>
      <c r="C31" s="15">
        <f>'GİRİŞ FORMU'!C76</f>
        <v>2854</v>
      </c>
      <c r="D31" s="16">
        <f>'GİRİŞ FORMU'!D76</f>
        <v>1800</v>
      </c>
      <c r="E31" s="17">
        <f>'GİRİŞ FORMU'!E76</f>
        <v>0</v>
      </c>
      <c r="F31" s="15">
        <f>'GİRİŞ FORMU'!F76</f>
        <v>4</v>
      </c>
      <c r="G31" s="16">
        <f>'GİRİŞ FORMU'!G76</f>
        <v>4</v>
      </c>
      <c r="H31" s="17">
        <f>'GİRİŞ FORMU'!H76</f>
        <v>0</v>
      </c>
      <c r="I31" s="15">
        <f>'GİRİŞ FORMU'!I76</f>
        <v>62</v>
      </c>
      <c r="J31" s="16">
        <f>'GİRİŞ FORMU'!J76</f>
        <v>65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2920</v>
      </c>
      <c r="V31" s="16">
        <f t="shared" si="1"/>
        <v>1869</v>
      </c>
      <c r="W31" s="17">
        <f t="shared" si="1"/>
        <v>0</v>
      </c>
      <c r="X31" s="19">
        <f t="shared" si="2"/>
        <v>2920</v>
      </c>
    </row>
    <row r="32" spans="2:24" ht="10.5">
      <c r="B32" s="21" t="s">
        <v>65</v>
      </c>
      <c r="C32" s="15">
        <f>'GİRİŞ FORMU'!C79</f>
        <v>23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1</v>
      </c>
      <c r="P32" s="16">
        <f>'GİRİŞ FORMU'!P79</f>
        <v>1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24</v>
      </c>
      <c r="V32" s="16">
        <f t="shared" si="1"/>
        <v>17</v>
      </c>
      <c r="W32" s="17">
        <f t="shared" si="1"/>
        <v>0</v>
      </c>
      <c r="X32" s="19">
        <f t="shared" si="2"/>
        <v>24</v>
      </c>
    </row>
    <row r="33" spans="2:24" ht="10.5">
      <c r="B33" s="21" t="s">
        <v>31</v>
      </c>
      <c r="C33" s="15">
        <f>'GİRİŞ FORMU'!C80</f>
        <v>20</v>
      </c>
      <c r="D33" s="16">
        <f>'GİRİŞ FORMU'!D80</f>
        <v>24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100</v>
      </c>
      <c r="J33" s="16">
        <f>'GİRİŞ FORMU'!J80</f>
        <v>342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6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123</v>
      </c>
      <c r="V33" s="16">
        <f t="shared" si="1"/>
        <v>372</v>
      </c>
      <c r="W33" s="17">
        <f t="shared" si="1"/>
        <v>0</v>
      </c>
      <c r="X33" s="19">
        <f t="shared" si="2"/>
        <v>123</v>
      </c>
    </row>
    <row r="34" spans="2:24" ht="10.5">
      <c r="B34" s="21" t="s">
        <v>75</v>
      </c>
      <c r="C34" s="15">
        <f>'GİRİŞ FORMU'!C92</f>
        <v>16</v>
      </c>
      <c r="D34" s="16">
        <f>'GİRİŞ FORMU'!D92</f>
        <v>14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3</v>
      </c>
      <c r="P34" s="16">
        <f>'GİRİŞ FORMU'!P92</f>
        <v>4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19</v>
      </c>
      <c r="V34" s="16">
        <f t="shared" si="1"/>
        <v>18</v>
      </c>
      <c r="W34" s="17">
        <f t="shared" si="1"/>
        <v>0</v>
      </c>
      <c r="X34" s="19">
        <f t="shared" si="2"/>
        <v>19</v>
      </c>
    </row>
    <row r="35" spans="2:24" ht="10.5">
      <c r="B35" s="21" t="s">
        <v>37</v>
      </c>
      <c r="C35" s="15">
        <f>'GİRİŞ FORMU'!C93</f>
        <v>4</v>
      </c>
      <c r="D35" s="16">
        <f>'GİRİŞ FORMU'!D93</f>
        <v>3</v>
      </c>
      <c r="E35" s="17">
        <f>'GİRİŞ FORMU'!E93</f>
        <v>0</v>
      </c>
      <c r="F35" s="15">
        <f>'GİRİŞ FORMU'!F93</f>
        <v>26</v>
      </c>
      <c r="G35" s="16">
        <f>'GİRİŞ FORMU'!G93</f>
        <v>24</v>
      </c>
      <c r="H35" s="17">
        <f>'GİRİŞ FORMU'!H93</f>
        <v>0</v>
      </c>
      <c r="I35" s="15">
        <f>'GİRİŞ FORMU'!I93</f>
        <v>4</v>
      </c>
      <c r="J35" s="16">
        <f>'GİRİŞ FORMU'!J93</f>
        <v>11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67</v>
      </c>
      <c r="P35" s="16">
        <f>'GİRİŞ FORMU'!P93</f>
        <v>63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101</v>
      </c>
      <c r="V35" s="16">
        <f t="shared" si="1"/>
        <v>101</v>
      </c>
      <c r="W35" s="17">
        <f t="shared" si="1"/>
        <v>0</v>
      </c>
      <c r="X35" s="19">
        <f t="shared" si="2"/>
        <v>101</v>
      </c>
    </row>
    <row r="36" spans="2:24" ht="10.5">
      <c r="B36" s="21" t="s">
        <v>47</v>
      </c>
      <c r="C36" s="15">
        <f>'GİRİŞ FORMU'!C95</f>
        <v>17</v>
      </c>
      <c r="D36" s="16">
        <f>'GİRİŞ FORMU'!D95</f>
        <v>13</v>
      </c>
      <c r="E36" s="17">
        <f>'GİRİŞ FORMU'!E95</f>
        <v>0</v>
      </c>
      <c r="F36" s="15">
        <f>'GİRİŞ FORMU'!F95</f>
        <v>3</v>
      </c>
      <c r="G36" s="16">
        <f>'GİRİŞ FORMU'!G95</f>
        <v>4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83</v>
      </c>
      <c r="P36" s="16">
        <f>'GİRİŞ FORMU'!P95</f>
        <v>70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103</v>
      </c>
      <c r="V36" s="16">
        <f t="shared" si="1"/>
        <v>87</v>
      </c>
      <c r="W36" s="17">
        <f t="shared" si="1"/>
        <v>0</v>
      </c>
      <c r="X36" s="19">
        <f t="shared" si="2"/>
        <v>103</v>
      </c>
    </row>
    <row r="37" spans="2:24" ht="10.5">
      <c r="B37" s="21" t="s">
        <v>150</v>
      </c>
      <c r="C37" s="15">
        <f>'GİRİŞ FORMU'!C96</f>
        <v>40</v>
      </c>
      <c r="D37" s="16">
        <f>'GİRİŞ FORMU'!D96</f>
        <v>42</v>
      </c>
      <c r="E37" s="17">
        <f>'GİRİŞ FORMU'!E96</f>
        <v>0</v>
      </c>
      <c r="F37" s="15">
        <f>'GİRİŞ FORMU'!F96</f>
        <v>187</v>
      </c>
      <c r="G37" s="16">
        <f>'GİRİŞ FORMU'!G96</f>
        <v>190</v>
      </c>
      <c r="H37" s="17">
        <f>'GİRİŞ FORMU'!H96</f>
        <v>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276</v>
      </c>
      <c r="P37" s="16">
        <f>'GİRİŞ FORMU'!P96</f>
        <v>282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503</v>
      </c>
      <c r="V37" s="16">
        <f t="shared" si="1"/>
        <v>514</v>
      </c>
      <c r="W37" s="17">
        <f t="shared" si="1"/>
        <v>0</v>
      </c>
      <c r="X37" s="19">
        <f t="shared" si="2"/>
        <v>503</v>
      </c>
    </row>
    <row r="38" spans="2:24" ht="10.5">
      <c r="B38" s="21" t="s">
        <v>22</v>
      </c>
      <c r="C38" s="15">
        <f>'GİRİŞ FORMU'!C97</f>
        <v>6048</v>
      </c>
      <c r="D38" s="16">
        <f>'GİRİŞ FORMU'!D97</f>
        <v>2379</v>
      </c>
      <c r="E38" s="17">
        <f>'GİRİŞ FORMU'!E97</f>
        <v>0</v>
      </c>
      <c r="F38" s="15">
        <f>'GİRİŞ FORMU'!F97</f>
        <v>7</v>
      </c>
      <c r="G38" s="16">
        <f>'GİRİŞ FORMU'!G97</f>
        <v>7</v>
      </c>
      <c r="H38" s="17">
        <f>'GİRİŞ FORMU'!H97</f>
        <v>0</v>
      </c>
      <c r="I38" s="15">
        <f>'GİRİŞ FORMU'!I97</f>
        <v>46</v>
      </c>
      <c r="J38" s="16">
        <f>'GİRİŞ FORMU'!J97</f>
        <v>58</v>
      </c>
      <c r="K38" s="17">
        <f>'GİRİŞ FORMU'!K97</f>
        <v>0</v>
      </c>
      <c r="L38" s="15">
        <f>'GİRİŞ FORMU'!L97</f>
        <v>1</v>
      </c>
      <c r="M38" s="16">
        <f>'GİRİŞ FORMU'!M97</f>
        <v>1</v>
      </c>
      <c r="N38" s="17">
        <f>'GİRİŞ FORMU'!N97</f>
        <v>0</v>
      </c>
      <c r="O38" s="15">
        <f>'GİRİŞ FORMU'!O97</f>
        <v>1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6103</v>
      </c>
      <c r="V38" s="16">
        <f t="shared" si="1"/>
        <v>2446</v>
      </c>
      <c r="W38" s="17">
        <f t="shared" si="1"/>
        <v>0</v>
      </c>
      <c r="X38" s="19">
        <f t="shared" si="2"/>
        <v>6103</v>
      </c>
    </row>
    <row r="39" spans="2:24" ht="10.5">
      <c r="B39" s="21" t="s">
        <v>132</v>
      </c>
      <c r="C39" s="15">
        <f>'GİRİŞ FORMU'!C100</f>
        <v>19</v>
      </c>
      <c r="D39" s="16">
        <f>'GİRİŞ FORMU'!D100</f>
        <v>52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19</v>
      </c>
      <c r="V39" s="16">
        <f t="shared" si="1"/>
        <v>52</v>
      </c>
      <c r="W39" s="17">
        <f t="shared" si="1"/>
        <v>0</v>
      </c>
      <c r="X39" s="19">
        <f t="shared" si="2"/>
        <v>19</v>
      </c>
    </row>
    <row r="40" spans="2:24" ht="10.5">
      <c r="B40" s="21" t="s">
        <v>1</v>
      </c>
      <c r="C40" s="15">
        <f>'GİRİŞ FORMU'!C102</f>
        <v>3036</v>
      </c>
      <c r="D40" s="16">
        <f>'GİRİŞ FORMU'!D102</f>
        <v>2910</v>
      </c>
      <c r="E40" s="17">
        <f>'GİRİŞ FORMU'!E102</f>
        <v>0</v>
      </c>
      <c r="F40" s="15">
        <f>'GİRİŞ FORMU'!F102</f>
        <v>1</v>
      </c>
      <c r="G40" s="16">
        <f>'GİRİŞ FORMU'!G102</f>
        <v>1</v>
      </c>
      <c r="H40" s="17">
        <f>'GİRİŞ FORMU'!H102</f>
        <v>0</v>
      </c>
      <c r="I40" s="15">
        <f>'GİRİŞ FORMU'!I102</f>
        <v>58</v>
      </c>
      <c r="J40" s="16">
        <f>'GİRİŞ FORMU'!J102</f>
        <v>52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3095</v>
      </c>
      <c r="V40" s="16">
        <f t="shared" si="1"/>
        <v>2963</v>
      </c>
      <c r="W40" s="17">
        <f t="shared" si="1"/>
        <v>0</v>
      </c>
      <c r="X40" s="19">
        <f t="shared" si="2"/>
        <v>3095</v>
      </c>
    </row>
    <row r="41" spans="2:24" ht="10.5">
      <c r="B41" s="21" t="s">
        <v>151</v>
      </c>
      <c r="C41" s="15">
        <f>'GİRİŞ FORMU'!C103</f>
        <v>1657</v>
      </c>
      <c r="D41" s="16">
        <f>'GİRİŞ FORMU'!D103</f>
        <v>5429</v>
      </c>
      <c r="E41" s="17">
        <f>'GİRİŞ FORMU'!E103</f>
        <v>0</v>
      </c>
      <c r="F41" s="15">
        <f>'GİRİŞ FORMU'!F103</f>
        <v>9</v>
      </c>
      <c r="G41" s="16">
        <f>'GİRİŞ FORMU'!G103</f>
        <v>6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1666</v>
      </c>
      <c r="V41" s="16">
        <f t="shared" si="1"/>
        <v>5435</v>
      </c>
      <c r="W41" s="17">
        <f t="shared" si="1"/>
        <v>0</v>
      </c>
      <c r="X41" s="19">
        <f t="shared" si="2"/>
        <v>1666</v>
      </c>
    </row>
    <row r="42" spans="2:24" ht="10.5">
      <c r="B42" s="21" t="s">
        <v>11</v>
      </c>
      <c r="C42" s="15">
        <f>'GİRİŞ FORMU'!C104</f>
        <v>677</v>
      </c>
      <c r="D42" s="16">
        <f>'GİRİŞ FORMU'!D104</f>
        <v>586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0</v>
      </c>
      <c r="I42" s="15">
        <f>'GİRİŞ FORMU'!I104</f>
        <v>5</v>
      </c>
      <c r="J42" s="16">
        <f>'GİRİŞ FORMU'!J104</f>
        <v>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682</v>
      </c>
      <c r="V42" s="16">
        <f t="shared" si="1"/>
        <v>592</v>
      </c>
      <c r="W42" s="17">
        <f t="shared" si="1"/>
        <v>0</v>
      </c>
      <c r="X42" s="19">
        <f t="shared" si="2"/>
        <v>682</v>
      </c>
    </row>
    <row r="43" spans="2:24" ht="10.5">
      <c r="B43" s="21" t="s">
        <v>12</v>
      </c>
      <c r="C43" s="15">
        <f>'GİRİŞ FORMU'!C105</f>
        <v>123</v>
      </c>
      <c r="D43" s="16">
        <f>'GİRİŞ FORMU'!D105</f>
        <v>127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0</v>
      </c>
      <c r="I43" s="15">
        <f>'GİRİŞ FORMU'!I105</f>
        <v>27</v>
      </c>
      <c r="J43" s="16">
        <f>'GİRİŞ FORMU'!J105</f>
        <v>30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157</v>
      </c>
      <c r="W43" s="17">
        <f t="shared" si="1"/>
        <v>0</v>
      </c>
      <c r="X43" s="19">
        <f t="shared" si="2"/>
        <v>151</v>
      </c>
    </row>
    <row r="44" spans="2:24" ht="10.5">
      <c r="B44" s="21" t="s">
        <v>138</v>
      </c>
      <c r="C44" s="15">
        <f>'GİRİŞ FORMU'!C106</f>
        <v>18</v>
      </c>
      <c r="D44" s="16">
        <f>'GİRİŞ FORMU'!D106</f>
        <v>6</v>
      </c>
      <c r="E44" s="17">
        <f>'GİRİŞ FORMU'!E106</f>
        <v>0</v>
      </c>
      <c r="F44" s="15">
        <f>'GİRİŞ FORMU'!F106</f>
        <v>1</v>
      </c>
      <c r="G44" s="16">
        <f>'GİRİŞ FORMU'!G106</f>
        <v>1</v>
      </c>
      <c r="H44" s="17">
        <f>'GİRİŞ FORMU'!H106</f>
        <v>0</v>
      </c>
      <c r="I44" s="15">
        <f>'GİRİŞ FORMU'!I106</f>
        <v>0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19</v>
      </c>
      <c r="V44" s="16">
        <f t="shared" si="1"/>
        <v>11</v>
      </c>
      <c r="W44" s="17">
        <f t="shared" si="1"/>
        <v>0</v>
      </c>
      <c r="X44" s="19">
        <f t="shared" si="2"/>
        <v>19</v>
      </c>
    </row>
    <row r="45" spans="2:24" ht="10.5">
      <c r="B45" s="21" t="s">
        <v>26</v>
      </c>
      <c r="C45" s="15">
        <f>'GİRİŞ FORMU'!C107</f>
        <v>45</v>
      </c>
      <c r="D45" s="16">
        <f>'GİRİŞ FORMU'!D107</f>
        <v>41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0</v>
      </c>
      <c r="I45" s="15">
        <f>'GİRİŞ FORMU'!I107</f>
        <v>12</v>
      </c>
      <c r="J45" s="16">
        <f>'GİRİŞ FORMU'!J107</f>
        <v>11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60</v>
      </c>
      <c r="V45" s="16">
        <f t="shared" si="1"/>
        <v>54</v>
      </c>
      <c r="W45" s="17">
        <f t="shared" si="1"/>
        <v>0</v>
      </c>
      <c r="X45" s="19">
        <f t="shared" si="2"/>
        <v>60</v>
      </c>
    </row>
    <row r="46" spans="2:24" ht="10.5">
      <c r="B46" s="21" t="s">
        <v>17</v>
      </c>
      <c r="C46" s="15">
        <f>'GİRİŞ FORMU'!C108</f>
        <v>1032</v>
      </c>
      <c r="D46" s="16">
        <f>'GİRİŞ FORMU'!D108</f>
        <v>821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0</v>
      </c>
      <c r="I46" s="15">
        <f>'GİRİŞ FORMU'!I108</f>
        <v>11</v>
      </c>
      <c r="J46" s="16">
        <f>'GİRİŞ FORMU'!J108</f>
        <v>17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1043</v>
      </c>
      <c r="V46" s="16">
        <f t="shared" si="1"/>
        <v>838</v>
      </c>
      <c r="W46" s="17">
        <f t="shared" si="1"/>
        <v>0</v>
      </c>
      <c r="X46" s="19">
        <f t="shared" si="2"/>
        <v>1043</v>
      </c>
    </row>
    <row r="47" spans="2:24" ht="10.5">
      <c r="B47" s="21" t="s">
        <v>13</v>
      </c>
      <c r="C47" s="15">
        <f>'GİRİŞ FORMU'!C109</f>
        <v>261</v>
      </c>
      <c r="D47" s="16">
        <f>'GİRİŞ FORMU'!D109</f>
        <v>250</v>
      </c>
      <c r="E47" s="17">
        <f>'GİRİŞ FORMU'!E109</f>
        <v>0</v>
      </c>
      <c r="F47" s="15">
        <f>'GİRİŞ FORMU'!F109</f>
        <v>85</v>
      </c>
      <c r="G47" s="16">
        <f>'GİRİŞ FORMU'!G109</f>
        <v>81</v>
      </c>
      <c r="H47" s="17">
        <f>'GİRİŞ FORMU'!H109</f>
        <v>0</v>
      </c>
      <c r="I47" s="15">
        <f>'GİRİŞ FORMU'!I109</f>
        <v>28</v>
      </c>
      <c r="J47" s="16">
        <f>'GİRİŞ FORMU'!J109</f>
        <v>34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37</v>
      </c>
      <c r="P47" s="16">
        <f>'GİRİŞ FORMU'!P109</f>
        <v>52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411</v>
      </c>
      <c r="V47" s="16">
        <f t="shared" si="1"/>
        <v>417</v>
      </c>
      <c r="W47" s="17">
        <f t="shared" si="1"/>
        <v>0</v>
      </c>
      <c r="X47" s="19">
        <f t="shared" si="2"/>
        <v>411</v>
      </c>
    </row>
    <row r="48" spans="2:24" ht="10.5">
      <c r="B48" s="21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ht="10.5">
      <c r="B49" s="21" t="s">
        <v>29</v>
      </c>
      <c r="C49" s="15">
        <f>'GİRİŞ FORMU'!C112</f>
        <v>59</v>
      </c>
      <c r="D49" s="16">
        <f>'GİRİŞ FORMU'!D112</f>
        <v>61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0</v>
      </c>
      <c r="I49" s="15">
        <f>'GİRİŞ FORMU'!I112</f>
        <v>9</v>
      </c>
      <c r="J49" s="16">
        <f>'GİRİŞ FORMU'!J112</f>
        <v>14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68</v>
      </c>
      <c r="V49" s="16">
        <f t="shared" si="1"/>
        <v>75</v>
      </c>
      <c r="W49" s="17">
        <f t="shared" si="1"/>
        <v>0</v>
      </c>
      <c r="X49" s="19">
        <f t="shared" si="2"/>
        <v>68</v>
      </c>
    </row>
    <row r="50" spans="2:24" ht="10.5">
      <c r="B50" s="21" t="s">
        <v>137</v>
      </c>
      <c r="C50" s="15">
        <f>'GİRİŞ FORMU'!C114</f>
        <v>1992</v>
      </c>
      <c r="D50" s="16">
        <f>'GİRİŞ FORMU'!D114</f>
        <v>1940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40</v>
      </c>
      <c r="J50" s="16">
        <f>'GİRİŞ FORMU'!J114</f>
        <v>39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2032</v>
      </c>
      <c r="V50" s="16">
        <f t="shared" si="1"/>
        <v>1979</v>
      </c>
      <c r="W50" s="17">
        <f t="shared" si="1"/>
        <v>0</v>
      </c>
      <c r="X50" s="19">
        <f t="shared" si="2"/>
        <v>2032</v>
      </c>
    </row>
    <row r="51" spans="2:24" ht="10.5">
      <c r="B51" s="21" t="s">
        <v>30</v>
      </c>
      <c r="C51" s="15">
        <f>'GİRİŞ FORMU'!C117</f>
        <v>75</v>
      </c>
      <c r="D51" s="16">
        <f>'GİRİŞ FORMU'!D117</f>
        <v>66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0</v>
      </c>
      <c r="I51" s="15">
        <f>'GİRİŞ FORMU'!I117</f>
        <v>20</v>
      </c>
      <c r="J51" s="16">
        <f>'GİRİŞ FORMU'!J117</f>
        <v>24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98</v>
      </c>
      <c r="V51" s="16">
        <f t="shared" si="1"/>
        <v>92</v>
      </c>
      <c r="W51" s="17">
        <f t="shared" si="1"/>
        <v>0</v>
      </c>
      <c r="X51" s="19">
        <f t="shared" si="2"/>
        <v>98</v>
      </c>
    </row>
    <row r="52" spans="2:24" ht="10.5">
      <c r="B52" s="21" t="s">
        <v>262</v>
      </c>
      <c r="C52" s="15">
        <f>'GİRİŞ FORMU'!C118</f>
        <v>2</v>
      </c>
      <c r="D52" s="16">
        <f>'GİRİŞ FORMU'!D118</f>
        <v>1</v>
      </c>
      <c r="E52" s="17">
        <f>'GİRİŞ FORMU'!E118</f>
        <v>0</v>
      </c>
      <c r="F52" s="15">
        <f>'GİRİŞ FORMU'!F118</f>
        <v>20</v>
      </c>
      <c r="G52" s="16">
        <f>'GİRİŞ FORMU'!G118</f>
        <v>19</v>
      </c>
      <c r="H52" s="17">
        <f>'GİRİŞ FORMU'!H118</f>
        <v>0</v>
      </c>
      <c r="I52" s="15">
        <f>'GİRİŞ FORMU'!I118</f>
        <v>2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13</v>
      </c>
      <c r="P52" s="16">
        <f>'GİRİŞ FORMU'!P118</f>
        <v>12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37</v>
      </c>
      <c r="V52" s="16">
        <f t="shared" si="1"/>
        <v>34</v>
      </c>
      <c r="W52" s="17">
        <f t="shared" si="1"/>
        <v>0</v>
      </c>
      <c r="X52" s="19">
        <f t="shared" si="2"/>
        <v>37</v>
      </c>
    </row>
    <row r="53" spans="2:24" ht="10.5">
      <c r="B53" s="21" t="s">
        <v>129</v>
      </c>
      <c r="C53" s="15">
        <f>'GİRİŞ FORMU'!C119</f>
        <v>53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3</v>
      </c>
      <c r="J53" s="16">
        <f>'GİRİŞ FORMU'!J119</f>
        <v>3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56</v>
      </c>
      <c r="V53" s="16">
        <f t="shared" si="1"/>
        <v>3</v>
      </c>
      <c r="W53" s="17">
        <f t="shared" si="1"/>
        <v>0</v>
      </c>
      <c r="X53" s="19">
        <f t="shared" si="2"/>
        <v>56</v>
      </c>
    </row>
    <row r="54" spans="2:24" ht="10.5">
      <c r="B54" s="21" t="s">
        <v>38</v>
      </c>
      <c r="C54" s="15">
        <f>'GİRİŞ FORMU'!C120</f>
        <v>15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11</v>
      </c>
      <c r="W54" s="17">
        <f t="shared" si="1"/>
        <v>0</v>
      </c>
      <c r="X54" s="19">
        <f t="shared" si="2"/>
        <v>15</v>
      </c>
    </row>
    <row r="55" spans="2:24" ht="10.5">
      <c r="B55" s="21" t="s">
        <v>39</v>
      </c>
      <c r="C55" s="15">
        <f>'GİRİŞ FORMU'!C122</f>
        <v>13</v>
      </c>
      <c r="D55" s="16">
        <f>'GİRİŞ FORMU'!D122</f>
        <v>15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13</v>
      </c>
      <c r="V55" s="16">
        <f t="shared" si="1"/>
        <v>15</v>
      </c>
      <c r="W55" s="17">
        <f t="shared" si="1"/>
        <v>0</v>
      </c>
      <c r="X55" s="19">
        <f t="shared" si="2"/>
        <v>13</v>
      </c>
    </row>
    <row r="56" spans="2:24" ht="10.5">
      <c r="B56" s="21" t="s">
        <v>201</v>
      </c>
      <c r="C56" s="15">
        <f>'GİRİŞ FORMU'!C124</f>
        <v>8</v>
      </c>
      <c r="D56" s="16">
        <f>'GİRİŞ FORMU'!D124</f>
        <v>12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0</v>
      </c>
      <c r="I56" s="15">
        <f>'GİRİŞ FORMU'!I124</f>
        <v>669</v>
      </c>
      <c r="J56" s="16">
        <f>'GİRİŞ FORMU'!J124</f>
        <v>671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677</v>
      </c>
      <c r="V56" s="16">
        <f t="shared" si="1"/>
        <v>683</v>
      </c>
      <c r="W56" s="17">
        <f t="shared" si="1"/>
        <v>0</v>
      </c>
      <c r="X56" s="19">
        <f t="shared" si="2"/>
        <v>677</v>
      </c>
    </row>
    <row r="57" spans="2:24" ht="10.5">
      <c r="B57" s="21" t="s">
        <v>69</v>
      </c>
      <c r="C57" s="15">
        <f>'GİRİŞ FORMU'!C127</f>
        <v>28</v>
      </c>
      <c r="D57" s="16">
        <f>'GİRİŞ FORMU'!D127</f>
        <v>15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28</v>
      </c>
      <c r="V57" s="16">
        <f t="shared" si="1"/>
        <v>15</v>
      </c>
      <c r="W57" s="17">
        <f t="shared" si="1"/>
        <v>0</v>
      </c>
      <c r="X57" s="19">
        <f t="shared" si="2"/>
        <v>28</v>
      </c>
    </row>
    <row r="58" spans="2:24" ht="10.5">
      <c r="B58" s="21" t="s">
        <v>130</v>
      </c>
      <c r="C58" s="15">
        <f>'GİRİŞ FORMU'!C129</f>
        <v>11</v>
      </c>
      <c r="D58" s="16">
        <f>'GİRİŞ FORMU'!D129</f>
        <v>11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11</v>
      </c>
      <c r="V58" s="16">
        <f t="shared" si="1"/>
        <v>11</v>
      </c>
      <c r="W58" s="17">
        <f t="shared" si="1"/>
        <v>0</v>
      </c>
      <c r="X58" s="19">
        <f t="shared" si="2"/>
        <v>11</v>
      </c>
    </row>
    <row r="59" spans="2:24" ht="10.5">
      <c r="B59" s="21" t="s">
        <v>66</v>
      </c>
      <c r="C59" s="15">
        <f>'GİRİŞ FORMU'!C135</f>
        <v>22</v>
      </c>
      <c r="D59" s="16">
        <f>'GİRİŞ FORMU'!D135</f>
        <v>16</v>
      </c>
      <c r="E59" s="17">
        <f>'GİRİŞ FORMU'!E135</f>
        <v>0</v>
      </c>
      <c r="F59" s="15">
        <f>'GİRİŞ FORMU'!F135</f>
        <v>2</v>
      </c>
      <c r="G59" s="16">
        <f>'GİRİŞ FORMU'!G135</f>
        <v>2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17</v>
      </c>
      <c r="P59" s="16">
        <f>'GİRİŞ FORMU'!P135</f>
        <v>17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41</v>
      </c>
      <c r="V59" s="16">
        <f t="shared" si="1"/>
        <v>35</v>
      </c>
      <c r="W59" s="17">
        <f t="shared" si="1"/>
        <v>0</v>
      </c>
      <c r="X59" s="19">
        <f t="shared" si="2"/>
        <v>41</v>
      </c>
    </row>
    <row r="60" spans="2:24" ht="10.5">
      <c r="B60" s="21" t="s">
        <v>71</v>
      </c>
      <c r="C60" s="15">
        <f>'GİRİŞ FORMU'!C138</f>
        <v>2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1</v>
      </c>
      <c r="W60" s="17">
        <f t="shared" si="1"/>
        <v>0</v>
      </c>
      <c r="X60" s="19">
        <f t="shared" si="2"/>
        <v>2</v>
      </c>
    </row>
    <row r="61" spans="2:24" ht="10.5">
      <c r="B61" s="21" t="s">
        <v>63</v>
      </c>
      <c r="C61" s="15">
        <f>'GİRİŞ FORMU'!C139</f>
        <v>56</v>
      </c>
      <c r="D61" s="16">
        <f>'GİRİŞ FORMU'!D139</f>
        <v>34</v>
      </c>
      <c r="E61" s="17">
        <f>'GİRİŞ FORMU'!E139</f>
        <v>0</v>
      </c>
      <c r="F61" s="15">
        <f>'GİRİŞ FORMU'!F139</f>
        <v>1</v>
      </c>
      <c r="G61" s="16">
        <f>'GİRİŞ FORMU'!G139</f>
        <v>1</v>
      </c>
      <c r="H61" s="17">
        <f>'GİRİŞ FORMU'!H139</f>
        <v>0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1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60</v>
      </c>
      <c r="V61" s="16">
        <f t="shared" si="1"/>
        <v>36</v>
      </c>
      <c r="W61" s="17">
        <f t="shared" si="1"/>
        <v>0</v>
      </c>
      <c r="X61" s="19">
        <f t="shared" si="2"/>
        <v>60</v>
      </c>
    </row>
    <row r="62" spans="2:24" ht="10.5">
      <c r="B62" s="21" t="s">
        <v>133</v>
      </c>
      <c r="C62" s="15">
        <f>'GİRİŞ FORMU'!C140</f>
        <v>123</v>
      </c>
      <c r="D62" s="16">
        <f>'GİRİŞ FORMU'!D140</f>
        <v>120</v>
      </c>
      <c r="E62" s="17">
        <f>'GİRİŞ FORMU'!E140</f>
        <v>0</v>
      </c>
      <c r="F62" s="15">
        <f>'GİRİŞ FORMU'!F140</f>
        <v>3</v>
      </c>
      <c r="G62" s="16">
        <f>'GİRİŞ FORMU'!G140</f>
        <v>3</v>
      </c>
      <c r="H62" s="17">
        <f>'GİRİŞ FORMU'!H140</f>
        <v>0</v>
      </c>
      <c r="I62" s="15">
        <f>'GİRİŞ FORMU'!I140</f>
        <v>2</v>
      </c>
      <c r="J62" s="16">
        <f>'GİRİŞ FORMU'!J140</f>
        <v>4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3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131</v>
      </c>
      <c r="V62" s="16">
        <f t="shared" si="1"/>
        <v>130</v>
      </c>
      <c r="W62" s="17">
        <f t="shared" si="1"/>
        <v>0</v>
      </c>
      <c r="X62" s="19">
        <f t="shared" si="2"/>
        <v>131</v>
      </c>
    </row>
    <row r="63" spans="2:24" ht="10.5">
      <c r="B63" s="21" t="s">
        <v>23</v>
      </c>
      <c r="C63" s="15">
        <f>'GİRİŞ FORMU'!C141</f>
        <v>7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7</v>
      </c>
      <c r="V63" s="16">
        <f t="shared" si="1"/>
        <v>6</v>
      </c>
      <c r="W63" s="17">
        <f t="shared" si="1"/>
        <v>0</v>
      </c>
      <c r="X63" s="19">
        <f t="shared" si="2"/>
        <v>7</v>
      </c>
    </row>
    <row r="64" spans="2:24" ht="10.5">
      <c r="B64" s="21" t="s">
        <v>20</v>
      </c>
      <c r="C64" s="15">
        <f>'GİRİŞ FORMU'!C142</f>
        <v>36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4</v>
      </c>
      <c r="J64" s="16">
        <f>'GİRİŞ FORMU'!J142</f>
        <v>5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40</v>
      </c>
      <c r="W64" s="17">
        <f t="shared" si="1"/>
        <v>0</v>
      </c>
      <c r="X64" s="19">
        <f t="shared" si="2"/>
        <v>40</v>
      </c>
    </row>
    <row r="65" spans="2:24" ht="10.5">
      <c r="B65" s="21" t="s">
        <v>49</v>
      </c>
      <c r="C65" s="15">
        <f>'GİRİŞ FORMU'!C145</f>
        <v>30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6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36</v>
      </c>
      <c r="V65" s="16">
        <f t="shared" si="1"/>
        <v>18</v>
      </c>
      <c r="W65" s="17">
        <f t="shared" si="1"/>
        <v>0</v>
      </c>
      <c r="X65" s="19">
        <f t="shared" si="2"/>
        <v>36</v>
      </c>
    </row>
    <row r="66" spans="2:24" ht="10.5">
      <c r="B66" s="21" t="s">
        <v>152</v>
      </c>
      <c r="C66" s="15">
        <f>'GİRİŞ FORMU'!C148</f>
        <v>3</v>
      </c>
      <c r="D66" s="16">
        <f>'GİRİŞ FORMU'!D148</f>
        <v>16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0</v>
      </c>
      <c r="I66" s="15">
        <f>'GİRİŞ FORMU'!I148</f>
        <v>0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18</v>
      </c>
      <c r="W66" s="17">
        <f t="shared" si="1"/>
        <v>0</v>
      </c>
      <c r="X66" s="19">
        <f t="shared" si="2"/>
        <v>3</v>
      </c>
    </row>
    <row r="67" spans="2:24" ht="10.5">
      <c r="B67" s="22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0</v>
      </c>
      <c r="X67" s="19">
        <f t="shared" si="2"/>
        <v>0</v>
      </c>
    </row>
    <row r="68" spans="2:24" ht="10.5">
      <c r="B68" s="21" t="s">
        <v>32</v>
      </c>
      <c r="C68" s="15">
        <f>'GİRİŞ FORMU'!C155</f>
        <v>17</v>
      </c>
      <c r="D68" s="16">
        <f>'GİRİŞ FORMU'!D155</f>
        <v>13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0</v>
      </c>
      <c r="I68" s="15">
        <f>'GİRİŞ FORMU'!I155</f>
        <v>270</v>
      </c>
      <c r="J68" s="16">
        <f>'GİRİŞ FORMU'!J155</f>
        <v>270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287</v>
      </c>
      <c r="V68" s="16">
        <f t="shared" si="1"/>
        <v>283</v>
      </c>
      <c r="W68" s="17">
        <f t="shared" si="1"/>
        <v>0</v>
      </c>
      <c r="X68" s="19">
        <f t="shared" si="2"/>
        <v>287</v>
      </c>
    </row>
    <row r="69" spans="2:24" ht="10.5">
      <c r="B69" s="21" t="s">
        <v>73</v>
      </c>
      <c r="C69" s="15">
        <f>'GİRİŞ FORMU'!C157</f>
        <v>3</v>
      </c>
      <c r="D69" s="16">
        <f>'GİRİŞ FORMU'!D157</f>
        <v>6</v>
      </c>
      <c r="E69" s="17">
        <f>'GİRİŞ FORMU'!E157</f>
        <v>0</v>
      </c>
      <c r="F69" s="15">
        <f>'GİRİŞ FORMU'!F157</f>
        <v>9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18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30</v>
      </c>
      <c r="V69" s="16">
        <f aca="true" t="shared" si="3" ref="V69:W97">D69+G69+J69+M69+P69+S69</f>
        <v>27</v>
      </c>
      <c r="W69" s="17">
        <f t="shared" si="3"/>
        <v>0</v>
      </c>
      <c r="X69" s="19">
        <f t="shared" si="2"/>
        <v>30</v>
      </c>
    </row>
    <row r="70" spans="2:24" ht="10.5">
      <c r="B70" s="21" t="s">
        <v>264</v>
      </c>
      <c r="C70" s="15">
        <f>'GİRİŞ FORMU'!C159</f>
        <v>42</v>
      </c>
      <c r="D70" s="16">
        <f>'GİRİŞ FORMU'!D159</f>
        <v>56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3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44</v>
      </c>
      <c r="V70" s="16">
        <f t="shared" si="3"/>
        <v>59</v>
      </c>
      <c r="W70" s="17">
        <f t="shared" si="3"/>
        <v>0</v>
      </c>
      <c r="X70" s="19">
        <f t="shared" si="2"/>
        <v>44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4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1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8</v>
      </c>
      <c r="V71" s="16">
        <f t="shared" si="3"/>
        <v>6</v>
      </c>
      <c r="W71" s="17">
        <f t="shared" si="3"/>
        <v>0</v>
      </c>
      <c r="X71" s="19">
        <f aca="true" t="shared" si="5" ref="X71:X97">U71+W71</f>
        <v>8</v>
      </c>
    </row>
    <row r="72" spans="2:24" ht="10.5">
      <c r="B72" s="21" t="s">
        <v>27</v>
      </c>
      <c r="C72" s="15">
        <f>'GİRİŞ FORMU'!C174</f>
        <v>19</v>
      </c>
      <c r="D72" s="16">
        <f>'GİRİŞ FORMU'!D174</f>
        <v>24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0</v>
      </c>
      <c r="I72" s="15">
        <f>'GİRİŞ FORMU'!I174</f>
        <v>11</v>
      </c>
      <c r="J72" s="16">
        <f>'GİRİŞ FORMU'!J174</f>
        <v>12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31</v>
      </c>
      <c r="V72" s="16">
        <f t="shared" si="3"/>
        <v>36</v>
      </c>
      <c r="W72" s="17">
        <f t="shared" si="3"/>
        <v>0</v>
      </c>
      <c r="X72" s="19">
        <f t="shared" si="5"/>
        <v>31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5</v>
      </c>
      <c r="D74" s="16">
        <f>'GİRİŞ FORMU'!D177</f>
        <v>5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6</v>
      </c>
      <c r="W74" s="17">
        <f t="shared" si="3"/>
        <v>0</v>
      </c>
      <c r="X74" s="19">
        <f t="shared" si="5"/>
        <v>5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7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13</v>
      </c>
      <c r="V75" s="16">
        <f t="shared" si="3"/>
        <v>8</v>
      </c>
      <c r="W75" s="17">
        <f t="shared" si="3"/>
        <v>0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853</v>
      </c>
      <c r="D76" s="16">
        <f>'GİRİŞ FORMU'!D185</f>
        <v>272</v>
      </c>
      <c r="E76" s="17">
        <f>'GİRİŞ FORMU'!E185</f>
        <v>0</v>
      </c>
      <c r="F76" s="15">
        <f>'GİRİŞ FORMU'!F185</f>
        <v>19</v>
      </c>
      <c r="G76" s="16">
        <f>'GİRİŞ FORMU'!G185</f>
        <v>20</v>
      </c>
      <c r="H76" s="17">
        <f>'GİRİŞ FORMU'!H185</f>
        <v>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37</v>
      </c>
      <c r="P76" s="16">
        <f>'GİRİŞ FORMU'!P185</f>
        <v>29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910</v>
      </c>
      <c r="V76" s="16">
        <f t="shared" si="3"/>
        <v>322</v>
      </c>
      <c r="W76" s="17">
        <f t="shared" si="3"/>
        <v>0</v>
      </c>
      <c r="X76" s="19">
        <f t="shared" si="5"/>
        <v>910</v>
      </c>
    </row>
    <row r="77" spans="2:24" ht="10.5">
      <c r="B77" s="23" t="s">
        <v>14</v>
      </c>
      <c r="C77" s="15">
        <f>'GİRİŞ FORMU'!C186</f>
        <v>49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0</v>
      </c>
      <c r="I77" s="15">
        <f>'GİRİŞ FORMU'!I186</f>
        <v>5</v>
      </c>
      <c r="J77" s="16">
        <f>'GİRİŞ FORMU'!J186</f>
        <v>7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54</v>
      </c>
      <c r="V77" s="16">
        <f t="shared" si="3"/>
        <v>60</v>
      </c>
      <c r="W77" s="17">
        <f t="shared" si="3"/>
        <v>0</v>
      </c>
      <c r="X77" s="19">
        <f t="shared" si="5"/>
        <v>54</v>
      </c>
    </row>
    <row r="78" spans="2:24" ht="10.5">
      <c r="B78" s="21" t="s">
        <v>53</v>
      </c>
      <c r="C78" s="15">
        <f>'GİRİŞ FORMU'!C189</f>
        <v>72</v>
      </c>
      <c r="D78" s="16">
        <f>'GİRİŞ FORMU'!D189</f>
        <v>73</v>
      </c>
      <c r="E78" s="17">
        <f>'GİRİŞ FORMU'!E189</f>
        <v>0</v>
      </c>
      <c r="F78" s="15">
        <f>'GİRİŞ FORMU'!F189</f>
        <v>71</v>
      </c>
      <c r="G78" s="16">
        <f>'GİRİŞ FORMU'!G189</f>
        <v>74</v>
      </c>
      <c r="H78" s="17">
        <f>'GİRİŞ FORMU'!H189</f>
        <v>0</v>
      </c>
      <c r="I78" s="15">
        <f>'GİRİŞ FORMU'!I189</f>
        <v>30</v>
      </c>
      <c r="J78" s="16">
        <f>'GİRİŞ FORMU'!J189</f>
        <v>33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75</v>
      </c>
      <c r="P78" s="16">
        <f>'GİRİŞ FORMU'!P189</f>
        <v>69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248</v>
      </c>
      <c r="V78" s="16">
        <f t="shared" si="3"/>
        <v>249</v>
      </c>
      <c r="W78" s="17">
        <f t="shared" si="3"/>
        <v>0</v>
      </c>
      <c r="X78" s="19">
        <f t="shared" si="5"/>
        <v>248</v>
      </c>
    </row>
    <row r="79" spans="2:24" ht="10.5">
      <c r="B79" s="21" t="s">
        <v>42</v>
      </c>
      <c r="C79" s="15">
        <f>'GİRİŞ FORMU'!C190</f>
        <v>288</v>
      </c>
      <c r="D79" s="16">
        <f>'GİRİŞ FORMU'!D190</f>
        <v>102</v>
      </c>
      <c r="E79" s="17">
        <f>'GİRİŞ FORMU'!E190</f>
        <v>0</v>
      </c>
      <c r="F79" s="15">
        <f>'GİRİŞ FORMU'!F190</f>
        <v>181</v>
      </c>
      <c r="G79" s="16">
        <f>'GİRİŞ FORMU'!G190</f>
        <v>191</v>
      </c>
      <c r="H79" s="17">
        <f>'GİRİŞ FORMU'!H190</f>
        <v>0</v>
      </c>
      <c r="I79" s="15">
        <f>'GİRİŞ FORMU'!I190</f>
        <v>10</v>
      </c>
      <c r="J79" s="16">
        <f>'GİRİŞ FORMU'!J190</f>
        <v>10</v>
      </c>
      <c r="K79" s="17">
        <f>'GİRİŞ FORMU'!K190</f>
        <v>0</v>
      </c>
      <c r="L79" s="15">
        <f>'GİRİŞ FORMU'!L190</f>
        <v>5</v>
      </c>
      <c r="M79" s="16">
        <f>'GİRİŞ FORMU'!M190</f>
        <v>5</v>
      </c>
      <c r="N79" s="17">
        <f>'GİRİŞ FORMU'!N190</f>
        <v>0</v>
      </c>
      <c r="O79" s="15">
        <f>'GİRİŞ FORMU'!O190</f>
        <v>133</v>
      </c>
      <c r="P79" s="16">
        <f>'GİRİŞ FORMU'!P190</f>
        <v>135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617</v>
      </c>
      <c r="V79" s="16">
        <f t="shared" si="3"/>
        <v>443</v>
      </c>
      <c r="W79" s="17">
        <f t="shared" si="3"/>
        <v>0</v>
      </c>
      <c r="X79" s="19">
        <f t="shared" si="5"/>
        <v>617</v>
      </c>
    </row>
    <row r="80" spans="2:24" ht="10.5">
      <c r="B80" s="21" t="s">
        <v>135</v>
      </c>
      <c r="C80" s="15">
        <f>'GİRİŞ FORMU'!C192</f>
        <v>136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4</v>
      </c>
      <c r="J80" s="16">
        <f>'GİRİŞ FORMU'!J192</f>
        <v>4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140</v>
      </c>
      <c r="V80" s="16">
        <f t="shared" si="3"/>
        <v>6</v>
      </c>
      <c r="W80" s="17">
        <f t="shared" si="3"/>
        <v>0</v>
      </c>
      <c r="X80" s="19">
        <f t="shared" si="5"/>
        <v>140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1</v>
      </c>
      <c r="G82" s="16">
        <f>'GİRİŞ FORMU'!G201</f>
        <v>2</v>
      </c>
      <c r="H82" s="17">
        <f>'GİRİŞ FORMU'!H201</f>
        <v>0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0</v>
      </c>
      <c r="X82" s="19">
        <f t="shared" si="5"/>
        <v>1</v>
      </c>
    </row>
    <row r="83" spans="2:24" ht="10.5">
      <c r="B83" s="21" t="s">
        <v>16</v>
      </c>
      <c r="C83" s="15">
        <f>'GİRİŞ FORMU'!C202</f>
        <v>24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26</v>
      </c>
      <c r="V83" s="16">
        <f t="shared" si="3"/>
        <v>10</v>
      </c>
      <c r="W83" s="17">
        <f t="shared" si="3"/>
        <v>0</v>
      </c>
      <c r="X83" s="19">
        <f t="shared" si="5"/>
        <v>26</v>
      </c>
    </row>
    <row r="84" spans="2:24" ht="10.5">
      <c r="B84" s="21" t="s">
        <v>48</v>
      </c>
      <c r="C84" s="15">
        <f>'GİRİŞ FORMU'!C203</f>
        <v>28</v>
      </c>
      <c r="D84" s="16">
        <f>'GİRİŞ FORMU'!D203</f>
        <v>15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1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28</v>
      </c>
      <c r="V84" s="16">
        <f t="shared" si="3"/>
        <v>16</v>
      </c>
      <c r="W84" s="17">
        <f t="shared" si="3"/>
        <v>0</v>
      </c>
      <c r="X84" s="19">
        <f t="shared" si="5"/>
        <v>28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1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2</v>
      </c>
      <c r="W85" s="17">
        <f t="shared" si="3"/>
        <v>0</v>
      </c>
      <c r="X85" s="19">
        <f t="shared" si="5"/>
        <v>1</v>
      </c>
    </row>
    <row r="86" spans="2:24" ht="10.5">
      <c r="B86" s="21" t="s">
        <v>136</v>
      </c>
      <c r="C86" s="15">
        <f>'GİRİŞ FORMU'!C213</f>
        <v>19</v>
      </c>
      <c r="D86" s="16">
        <f>'GİRİŞ FORMU'!D213</f>
        <v>51</v>
      </c>
      <c r="E86" s="17">
        <f>'GİRİŞ FORMU'!E213</f>
        <v>0</v>
      </c>
      <c r="F86" s="15">
        <f>'GİRİŞ FORMU'!F213</f>
        <v>4</v>
      </c>
      <c r="G86" s="16">
        <f>'GİRİŞ FORMU'!G213</f>
        <v>3</v>
      </c>
      <c r="H86" s="17">
        <f>'GİRİŞ FORMU'!H213</f>
        <v>0</v>
      </c>
      <c r="I86" s="15">
        <f>'GİRİŞ FORMU'!I213</f>
        <v>1</v>
      </c>
      <c r="J86" s="16">
        <f>'GİRİŞ FORMU'!J213</f>
        <v>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25</v>
      </c>
      <c r="V86" s="16">
        <f t="shared" si="3"/>
        <v>56</v>
      </c>
      <c r="W86" s="17">
        <f t="shared" si="3"/>
        <v>0</v>
      </c>
      <c r="X86" s="19">
        <f t="shared" si="5"/>
        <v>25</v>
      </c>
    </row>
    <row r="87" spans="2:24" ht="10.5">
      <c r="B87" s="21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0</v>
      </c>
      <c r="I87" s="15">
        <f>'GİRİŞ FORMU'!I216</f>
        <v>3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5</v>
      </c>
      <c r="W87" s="17">
        <f t="shared" si="3"/>
        <v>0</v>
      </c>
      <c r="X87" s="19">
        <f t="shared" si="5"/>
        <v>4</v>
      </c>
    </row>
    <row r="88" spans="2:24" ht="10.5">
      <c r="B88" s="21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1" t="s">
        <v>155</v>
      </c>
      <c r="C89" s="15">
        <f>'GİRİŞ FORMU'!C220</f>
        <v>10</v>
      </c>
      <c r="D89" s="16">
        <f>'GİRİŞ FORMU'!D220</f>
        <v>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10</v>
      </c>
      <c r="V89" s="16">
        <f t="shared" si="3"/>
        <v>8</v>
      </c>
      <c r="W89" s="17">
        <f t="shared" si="3"/>
        <v>0</v>
      </c>
      <c r="X89" s="19">
        <f t="shared" si="5"/>
        <v>10</v>
      </c>
    </row>
    <row r="90" spans="2:24" ht="10.5">
      <c r="B90" s="21" t="s">
        <v>74</v>
      </c>
      <c r="C90" s="15">
        <f>'GİRİŞ FORMU'!C226</f>
        <v>12</v>
      </c>
      <c r="D90" s="16">
        <f>'GİRİŞ FORMU'!D226</f>
        <v>15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12</v>
      </c>
      <c r="V90" s="16">
        <f t="shared" si="3"/>
        <v>15</v>
      </c>
      <c r="W90" s="17">
        <f t="shared" si="3"/>
        <v>0</v>
      </c>
      <c r="X90" s="19">
        <f t="shared" si="5"/>
        <v>12</v>
      </c>
    </row>
    <row r="91" spans="2:24" ht="10.5">
      <c r="B91" s="21" t="s">
        <v>44</v>
      </c>
      <c r="C91" s="15">
        <f>'GİRİŞ FORMU'!C229</f>
        <v>10</v>
      </c>
      <c r="D91" s="16">
        <f>'GİRİŞ FORMU'!D229</f>
        <v>16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16</v>
      </c>
      <c r="W91" s="17">
        <f t="shared" si="3"/>
        <v>0</v>
      </c>
      <c r="X91" s="19">
        <f t="shared" si="5"/>
        <v>10</v>
      </c>
    </row>
    <row r="92" spans="2:24" ht="10.5">
      <c r="B92" s="21" t="s">
        <v>45</v>
      </c>
      <c r="C92" s="15">
        <f>'GİRİŞ FORMU'!C231</f>
        <v>73</v>
      </c>
      <c r="D92" s="16">
        <f>'GİRİŞ FORMU'!D231</f>
        <v>63</v>
      </c>
      <c r="E92" s="17">
        <f>'GİRİŞ FORMU'!E231</f>
        <v>0</v>
      </c>
      <c r="F92" s="15">
        <f>'GİRİŞ FORMU'!F231</f>
        <v>297</v>
      </c>
      <c r="G92" s="16">
        <f>'GİRİŞ FORMU'!G231</f>
        <v>306</v>
      </c>
      <c r="H92" s="17">
        <f>'GİRİŞ FORMU'!H231</f>
        <v>0</v>
      </c>
      <c r="I92" s="15">
        <f>'GİRİŞ FORMU'!I231</f>
        <v>12</v>
      </c>
      <c r="J92" s="16">
        <f>'GİRİŞ FORMU'!J231</f>
        <v>15</v>
      </c>
      <c r="K92" s="17">
        <f>'GİRİŞ FORMU'!K231</f>
        <v>0</v>
      </c>
      <c r="L92" s="15">
        <f>'GİRİŞ FORMU'!L231</f>
        <v>14</v>
      </c>
      <c r="M92" s="16">
        <f>'GİRİŞ FORMU'!M231</f>
        <v>14</v>
      </c>
      <c r="N92" s="17">
        <f>'GİRİŞ FORMU'!N231</f>
        <v>0</v>
      </c>
      <c r="O92" s="15">
        <f>'GİRİŞ FORMU'!O231</f>
        <v>256</v>
      </c>
      <c r="P92" s="16">
        <f>'GİRİŞ FORMU'!P231</f>
        <v>251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652</v>
      </c>
      <c r="V92" s="16">
        <f t="shared" si="3"/>
        <v>649</v>
      </c>
      <c r="W92" s="17">
        <f t="shared" si="3"/>
        <v>0</v>
      </c>
      <c r="X92" s="19">
        <f t="shared" si="5"/>
        <v>652</v>
      </c>
    </row>
    <row r="93" spans="2:24" ht="10.5">
      <c r="B93" s="21" t="s">
        <v>134</v>
      </c>
      <c r="C93" s="15">
        <f>'GİRİŞ FORMU'!C234</f>
        <v>14</v>
      </c>
      <c r="D93" s="16">
        <f>'GİRİŞ FORMU'!D234</f>
        <v>21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14</v>
      </c>
      <c r="V93" s="16">
        <f t="shared" si="3"/>
        <v>21</v>
      </c>
      <c r="W93" s="17">
        <f t="shared" si="3"/>
        <v>0</v>
      </c>
      <c r="X93" s="19">
        <f t="shared" si="5"/>
        <v>14</v>
      </c>
    </row>
    <row r="94" spans="2:24" ht="10.5">
      <c r="B94" s="21" t="s">
        <v>203</v>
      </c>
      <c r="C94" s="15">
        <f>'GİRİŞ FORMU'!C237</f>
        <v>3</v>
      </c>
      <c r="D94" s="16">
        <f>'GİRİŞ FORMU'!D237</f>
        <v>5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0</v>
      </c>
      <c r="I94" s="15">
        <f>'GİRİŞ FORMU'!I237</f>
        <v>3</v>
      </c>
      <c r="J94" s="16">
        <f>'GİRİŞ FORMU'!J237</f>
        <v>3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6</v>
      </c>
      <c r="V94" s="16">
        <f t="shared" si="3"/>
        <v>8</v>
      </c>
      <c r="W94" s="17">
        <f t="shared" si="3"/>
        <v>0</v>
      </c>
      <c r="X94" s="19">
        <f t="shared" si="5"/>
        <v>6</v>
      </c>
    </row>
    <row r="95" spans="2:24" ht="10.5">
      <c r="B95" s="21" t="s">
        <v>139</v>
      </c>
      <c r="C95" s="15">
        <f>'GİRİŞ FORMU'!C243</f>
        <v>1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1</v>
      </c>
      <c r="V95" s="16">
        <f t="shared" si="3"/>
        <v>1</v>
      </c>
      <c r="W95" s="17">
        <f t="shared" si="3"/>
        <v>0</v>
      </c>
      <c r="X95" s="19">
        <f t="shared" si="5"/>
        <v>1</v>
      </c>
    </row>
    <row r="96" spans="2:24" ht="10.5">
      <c r="B96" s="21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9</v>
      </c>
      <c r="V96" s="16">
        <f t="shared" si="3"/>
        <v>8</v>
      </c>
      <c r="W96" s="17">
        <f t="shared" si="3"/>
        <v>0</v>
      </c>
      <c r="X96" s="19">
        <f t="shared" si="5"/>
        <v>9</v>
      </c>
    </row>
    <row r="97" spans="2:24" ht="10.5">
      <c r="B97" s="21" t="s">
        <v>15</v>
      </c>
      <c r="C97" s="15">
        <f>'GİRİŞ FORMU'!C247</f>
        <v>269</v>
      </c>
      <c r="D97" s="16">
        <f>'GİRİŞ FORMU'!D247</f>
        <v>293</v>
      </c>
      <c r="E97" s="17">
        <f>'GİRİŞ FORMU'!E247</f>
        <v>0</v>
      </c>
      <c r="F97" s="15">
        <f>'GİRİŞ FORMU'!F247</f>
        <v>20</v>
      </c>
      <c r="G97" s="16">
        <f>'GİRİŞ FORMU'!G247</f>
        <v>24</v>
      </c>
      <c r="H97" s="17">
        <f>'GİRİŞ FORMU'!H247</f>
        <v>0</v>
      </c>
      <c r="I97" s="15">
        <f>'GİRİŞ FORMU'!I247</f>
        <v>1340</v>
      </c>
      <c r="J97" s="16">
        <f>'GİRİŞ FORMU'!J247</f>
        <v>572</v>
      </c>
      <c r="K97" s="17">
        <f>'GİRİŞ FORMU'!K247</f>
        <v>0</v>
      </c>
      <c r="L97" s="15">
        <f>'GİRİŞ FORMU'!L247</f>
        <v>2</v>
      </c>
      <c r="M97" s="16">
        <f>'GİRİŞ FORMU'!M247</f>
        <v>2</v>
      </c>
      <c r="N97" s="17">
        <f>'GİRİŞ FORMU'!N247</f>
        <v>0</v>
      </c>
      <c r="O97" s="15">
        <f>'GİRİŞ FORMU'!O247</f>
        <v>47</v>
      </c>
      <c r="P97" s="16">
        <f>'GİRİŞ FORMU'!P247</f>
        <v>37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1678</v>
      </c>
      <c r="V97" s="16">
        <f t="shared" si="3"/>
        <v>928</v>
      </c>
      <c r="W97" s="17">
        <f t="shared" si="3"/>
        <v>0</v>
      </c>
      <c r="X97" s="19">
        <f t="shared" si="5"/>
        <v>1678</v>
      </c>
    </row>
    <row r="98" spans="2:24" ht="11.25" thickBot="1">
      <c r="B98" s="24" t="s">
        <v>260</v>
      </c>
      <c r="C98" s="28">
        <f aca="true" t="shared" si="6" ref="C98:T98">C99-SUM(C6:C97)</f>
        <v>111</v>
      </c>
      <c r="D98" s="29">
        <f t="shared" si="6"/>
        <v>448</v>
      </c>
      <c r="E98" s="30">
        <f t="shared" si="6"/>
        <v>0</v>
      </c>
      <c r="F98" s="28">
        <f t="shared" si="6"/>
        <v>47</v>
      </c>
      <c r="G98" s="29">
        <f t="shared" si="6"/>
        <v>51</v>
      </c>
      <c r="H98" s="30">
        <f t="shared" si="6"/>
        <v>0</v>
      </c>
      <c r="I98" s="28">
        <f t="shared" si="6"/>
        <v>15</v>
      </c>
      <c r="J98" s="29">
        <f t="shared" si="6"/>
        <v>15</v>
      </c>
      <c r="K98" s="30">
        <f t="shared" si="6"/>
        <v>0</v>
      </c>
      <c r="L98" s="28">
        <f t="shared" si="6"/>
        <v>1</v>
      </c>
      <c r="M98" s="29">
        <f t="shared" si="6"/>
        <v>1</v>
      </c>
      <c r="N98" s="30">
        <f t="shared" si="6"/>
        <v>0</v>
      </c>
      <c r="O98" s="28">
        <f t="shared" si="6"/>
        <v>58</v>
      </c>
      <c r="P98" s="29">
        <f t="shared" si="6"/>
        <v>82</v>
      </c>
      <c r="Q98" s="30">
        <f t="shared" si="6"/>
        <v>0</v>
      </c>
      <c r="R98" s="28">
        <f t="shared" si="6"/>
        <v>0</v>
      </c>
      <c r="S98" s="29">
        <f t="shared" si="6"/>
        <v>0</v>
      </c>
      <c r="T98" s="30">
        <f t="shared" si="6"/>
        <v>0</v>
      </c>
      <c r="U98" s="15">
        <f>SUM(C98+F98+I98+L98+O98+R98)</f>
        <v>232</v>
      </c>
      <c r="V98" s="16">
        <f aca="true" t="shared" si="7" ref="V98:W101">D98+G98+J98+M98+P98+S98</f>
        <v>597</v>
      </c>
      <c r="W98" s="17">
        <f t="shared" si="7"/>
        <v>0</v>
      </c>
      <c r="X98" s="35">
        <f>U98+W98</f>
        <v>232</v>
      </c>
    </row>
    <row r="99" spans="2:24" ht="11.25" thickBot="1">
      <c r="B99" s="33" t="s">
        <v>7</v>
      </c>
      <c r="C99" s="34">
        <f>'GİRİŞ FORMU'!C252</f>
        <v>40166</v>
      </c>
      <c r="D99" s="31">
        <f>'GİRİŞ FORMU'!D252</f>
        <v>40853</v>
      </c>
      <c r="E99" s="32">
        <f>'GİRİŞ FORMU'!E252</f>
        <v>0</v>
      </c>
      <c r="F99" s="34">
        <f>'GİRİŞ FORMU'!F252</f>
        <v>1380</v>
      </c>
      <c r="G99" s="31">
        <f>'GİRİŞ FORMU'!G252</f>
        <v>1433</v>
      </c>
      <c r="H99" s="32">
        <f>'GİRİŞ FORMU'!H252</f>
        <v>0</v>
      </c>
      <c r="I99" s="34">
        <f>'GİRİŞ FORMU'!I252</f>
        <v>3459</v>
      </c>
      <c r="J99" s="31">
        <f>'GİRİŞ FORMU'!J252</f>
        <v>3038</v>
      </c>
      <c r="K99" s="32">
        <f>'GİRİŞ FORMU'!K252</f>
        <v>0</v>
      </c>
      <c r="L99" s="34">
        <f>'GİRİŞ FORMU'!L252</f>
        <v>43</v>
      </c>
      <c r="M99" s="31">
        <f>'GİRİŞ FORMU'!M252</f>
        <v>42</v>
      </c>
      <c r="N99" s="32">
        <f>'GİRİŞ FORMU'!N252</f>
        <v>0</v>
      </c>
      <c r="O99" s="34">
        <f>'GİRİŞ FORMU'!O252</f>
        <v>1991</v>
      </c>
      <c r="P99" s="31">
        <f>'GİRİŞ FORMU'!P252</f>
        <v>1951</v>
      </c>
      <c r="Q99" s="32">
        <f>'GİRİŞ FORMU'!Q252</f>
        <v>0</v>
      </c>
      <c r="R99" s="34">
        <f>'GİRİŞ FORMU'!R252</f>
        <v>0</v>
      </c>
      <c r="S99" s="31">
        <f>'GİRİŞ FORMU'!S252</f>
        <v>0</v>
      </c>
      <c r="T99" s="32">
        <f>'GİRİŞ FORMU'!T252</f>
        <v>0</v>
      </c>
      <c r="U99" s="34">
        <f>SUM(C99+F99+I99+L99+O99+R99)</f>
        <v>47039</v>
      </c>
      <c r="V99" s="31">
        <f t="shared" si="7"/>
        <v>47317</v>
      </c>
      <c r="W99" s="32">
        <f>E99+H99+K99+N99+Q99+T99</f>
        <v>0</v>
      </c>
      <c r="X99" s="36">
        <f>U99+W99</f>
        <v>47039</v>
      </c>
    </row>
    <row r="100" spans="2:24" ht="11.25" thickBot="1">
      <c r="B100" s="33" t="s">
        <v>244</v>
      </c>
      <c r="C100" s="34">
        <f>'GİRİŞ FORMU'!C253</f>
        <v>45024</v>
      </c>
      <c r="D100" s="31">
        <f>'GİRİŞ FORMU'!D253</f>
        <v>39693</v>
      </c>
      <c r="E100" s="32">
        <f>'GİRİŞ FORMU'!E253</f>
        <v>0</v>
      </c>
      <c r="F100" s="34">
        <f>'GİRİŞ FORMU'!F253</f>
        <v>685</v>
      </c>
      <c r="G100" s="31">
        <f>'GİRİŞ FORMU'!G253</f>
        <v>583</v>
      </c>
      <c r="H100" s="32">
        <f>'GİRİŞ FORMU'!H253</f>
        <v>0</v>
      </c>
      <c r="I100" s="34">
        <f>'GİRİŞ FORMU'!I253</f>
        <v>5911</v>
      </c>
      <c r="J100" s="31">
        <f>'GİRİŞ FORMU'!J253</f>
        <v>5906</v>
      </c>
      <c r="K100" s="32">
        <f>'GİRİŞ FORMU'!K253</f>
        <v>0</v>
      </c>
      <c r="L100" s="34">
        <f>'GİRİŞ FORMU'!L253</f>
        <v>0</v>
      </c>
      <c r="M100" s="31">
        <f>'GİRİŞ FORMU'!M253</f>
        <v>0</v>
      </c>
      <c r="N100" s="32">
        <f>'GİRİŞ FORMU'!N253</f>
        <v>0</v>
      </c>
      <c r="O100" s="34">
        <f>'GİRİŞ FORMU'!O253</f>
        <v>954</v>
      </c>
      <c r="P100" s="31">
        <f>'GİRİŞ FORMU'!P253</f>
        <v>1066</v>
      </c>
      <c r="Q100" s="32">
        <f>'GİRİŞ FORMU'!Q253</f>
        <v>0</v>
      </c>
      <c r="R100" s="34">
        <f>'GİRİŞ FORMU'!R253</f>
        <v>0</v>
      </c>
      <c r="S100" s="31">
        <f>'GİRİŞ FORMU'!S253</f>
        <v>0</v>
      </c>
      <c r="T100" s="32">
        <f>'GİRİŞ FORMU'!T253</f>
        <v>0</v>
      </c>
      <c r="U100" s="34">
        <f>SUM(C100+F100+I100+L100+O100+R100)</f>
        <v>52574</v>
      </c>
      <c r="V100" s="31">
        <f t="shared" si="7"/>
        <v>47248</v>
      </c>
      <c r="W100" s="32">
        <f t="shared" si="7"/>
        <v>0</v>
      </c>
      <c r="X100" s="36">
        <f>U100+W100</f>
        <v>52574</v>
      </c>
    </row>
    <row r="101" spans="2:24" ht="11.25" thickBot="1">
      <c r="B101" s="33" t="s">
        <v>8</v>
      </c>
      <c r="C101" s="34">
        <f>'GİRİŞ FORMU'!C254</f>
        <v>85190</v>
      </c>
      <c r="D101" s="31">
        <f>'GİRİŞ FORMU'!D254</f>
        <v>80546</v>
      </c>
      <c r="E101" s="32">
        <f>'GİRİŞ FORMU'!E254</f>
        <v>0</v>
      </c>
      <c r="F101" s="34">
        <f>'GİRİŞ FORMU'!F254</f>
        <v>2065</v>
      </c>
      <c r="G101" s="31">
        <f>'GİRİŞ FORMU'!G254</f>
        <v>2016</v>
      </c>
      <c r="H101" s="32">
        <f>'GİRİŞ FORMU'!H254</f>
        <v>0</v>
      </c>
      <c r="I101" s="34">
        <f>'GİRİŞ FORMU'!I254</f>
        <v>9370</v>
      </c>
      <c r="J101" s="31">
        <f>'GİRİŞ FORMU'!J254</f>
        <v>8944</v>
      </c>
      <c r="K101" s="32">
        <f>'GİRİŞ FORMU'!K254</f>
        <v>0</v>
      </c>
      <c r="L101" s="34">
        <f>'GİRİŞ FORMU'!L254</f>
        <v>43</v>
      </c>
      <c r="M101" s="31">
        <f>'GİRİŞ FORMU'!M254</f>
        <v>42</v>
      </c>
      <c r="N101" s="32">
        <f>'GİRİŞ FORMU'!N254</f>
        <v>0</v>
      </c>
      <c r="O101" s="34">
        <f>'GİRİŞ FORMU'!O254</f>
        <v>2945</v>
      </c>
      <c r="P101" s="31">
        <f>'GİRİŞ FORMU'!P254</f>
        <v>3017</v>
      </c>
      <c r="Q101" s="32">
        <f>'GİRİŞ FORMU'!Q254</f>
        <v>0</v>
      </c>
      <c r="R101" s="34">
        <f>'GİRİŞ FORMU'!R254</f>
        <v>0</v>
      </c>
      <c r="S101" s="31">
        <f>'GİRİŞ FORMU'!S254</f>
        <v>0</v>
      </c>
      <c r="T101" s="32">
        <f>'GİRİŞ FORMU'!T254</f>
        <v>0</v>
      </c>
      <c r="U101" s="34">
        <f>SUM(C101+F101+I101+L101+O101+R101)</f>
        <v>99613</v>
      </c>
      <c r="V101" s="31">
        <f>D101+G101+J101+M101+P101+S101</f>
        <v>94565</v>
      </c>
      <c r="W101" s="32">
        <f t="shared" si="7"/>
        <v>0</v>
      </c>
      <c r="X101" s="36">
        <f>U101+W101</f>
        <v>99613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100" customWidth="1"/>
    <col min="2" max="2" width="17.25390625" style="100" customWidth="1"/>
    <col min="3" max="3" width="14.125" style="100" customWidth="1"/>
    <col min="4" max="4" width="12.75390625" style="100" customWidth="1"/>
    <col min="5" max="5" width="14.125" style="100" customWidth="1"/>
    <col min="6" max="6" width="13.00390625" style="100" customWidth="1"/>
    <col min="7" max="7" width="12.75390625" style="100" customWidth="1"/>
    <col min="8" max="8" width="14.00390625" style="100" customWidth="1"/>
    <col min="9" max="9" width="12.25390625" style="100" customWidth="1"/>
    <col min="10" max="10" width="19.875" style="100" bestFit="1" customWidth="1"/>
    <col min="11" max="11" width="2.875" style="100" customWidth="1"/>
    <col min="12" max="12" width="19.125" style="100" customWidth="1"/>
    <col min="13" max="13" width="16.375" style="100" customWidth="1"/>
    <col min="14" max="14" width="14.875" style="100" customWidth="1"/>
    <col min="15" max="15" width="12.125" style="100" customWidth="1"/>
    <col min="16" max="16" width="11.375" style="100" customWidth="1"/>
    <col min="17" max="17" width="12.625" style="100" customWidth="1"/>
    <col min="18" max="18" width="13.25390625" style="100" customWidth="1"/>
    <col min="19" max="19" width="9.125" style="100" customWidth="1"/>
    <col min="20" max="20" width="20.375" style="100" customWidth="1"/>
    <col min="21" max="16384" width="9.125" style="100" customWidth="1"/>
  </cols>
  <sheetData>
    <row r="1" ht="13.5" thickBot="1"/>
    <row r="2" spans="2:20" ht="33" customHeight="1">
      <c r="B2" s="226" t="s">
        <v>315</v>
      </c>
      <c r="C2" s="227"/>
      <c r="D2" s="227"/>
      <c r="E2" s="227"/>
      <c r="F2" s="227"/>
      <c r="G2" s="227"/>
      <c r="H2" s="227"/>
      <c r="I2" s="228"/>
      <c r="J2" s="97"/>
      <c r="L2" s="229"/>
      <c r="M2" s="229"/>
      <c r="N2" s="229"/>
      <c r="O2" s="229"/>
      <c r="P2" s="229"/>
      <c r="Q2" s="229"/>
      <c r="R2" s="229"/>
      <c r="S2" s="229"/>
      <c r="T2" s="229"/>
    </row>
    <row r="3" spans="2:20" ht="12.75" customHeight="1">
      <c r="B3" s="153"/>
      <c r="C3" s="154"/>
      <c r="D3" s="154"/>
      <c r="E3" s="154"/>
      <c r="F3" s="154"/>
      <c r="G3" s="154"/>
      <c r="H3" s="154"/>
      <c r="I3" s="155"/>
      <c r="J3" s="97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4.75" customHeight="1" thickBot="1">
      <c r="B4" s="156"/>
      <c r="C4" s="157"/>
      <c r="D4" s="157"/>
      <c r="E4" s="157"/>
      <c r="F4" s="157"/>
      <c r="G4" s="157"/>
      <c r="H4" s="157"/>
      <c r="I4" s="158"/>
      <c r="J4" s="97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24.75" customHeight="1">
      <c r="B5" s="226" t="s">
        <v>316</v>
      </c>
      <c r="C5" s="227"/>
      <c r="D5" s="227"/>
      <c r="E5" s="227"/>
      <c r="F5" s="227"/>
      <c r="G5" s="227"/>
      <c r="H5" s="227"/>
      <c r="I5" s="228"/>
      <c r="J5" s="97"/>
      <c r="L5" s="218"/>
      <c r="M5" s="218"/>
      <c r="N5" s="218"/>
      <c r="O5" s="218"/>
      <c r="P5" s="218"/>
      <c r="Q5" s="218"/>
      <c r="R5" s="218"/>
      <c r="S5" s="218"/>
      <c r="T5" s="218"/>
    </row>
    <row r="6" spans="2:20" ht="24.75" customHeight="1" thickBot="1">
      <c r="B6" s="159"/>
      <c r="C6" s="160">
        <v>2015</v>
      </c>
      <c r="D6" s="105">
        <v>2016</v>
      </c>
      <c r="E6" s="161" t="s">
        <v>266</v>
      </c>
      <c r="F6" s="105">
        <v>2017</v>
      </c>
      <c r="G6" s="161" t="s">
        <v>266</v>
      </c>
      <c r="H6" s="105">
        <v>2018</v>
      </c>
      <c r="I6" s="162" t="s">
        <v>266</v>
      </c>
      <c r="J6" s="45"/>
      <c r="L6" s="102"/>
      <c r="M6" s="103"/>
      <c r="N6" s="103"/>
      <c r="O6" s="101"/>
      <c r="P6" s="103"/>
      <c r="Q6" s="101"/>
      <c r="R6" s="103"/>
      <c r="S6" s="101"/>
      <c r="T6" s="103"/>
    </row>
    <row r="7" spans="2:20" ht="24.75" customHeight="1">
      <c r="B7" s="163" t="s">
        <v>267</v>
      </c>
      <c r="C7" s="164">
        <v>50644</v>
      </c>
      <c r="D7" s="166">
        <v>36436</v>
      </c>
      <c r="E7" s="165">
        <v>-28.054656030329355</v>
      </c>
      <c r="F7" s="166">
        <v>40369</v>
      </c>
      <c r="G7" s="167">
        <v>10.794269403886258</v>
      </c>
      <c r="H7" s="166">
        <v>40166</v>
      </c>
      <c r="I7" s="168">
        <v>-0.5028611062944338</v>
      </c>
      <c r="J7" s="45"/>
      <c r="L7" s="146"/>
      <c r="M7" s="104"/>
      <c r="N7" s="104"/>
      <c r="O7" s="104"/>
      <c r="P7" s="105"/>
      <c r="Q7" s="104"/>
      <c r="R7" s="106"/>
      <c r="S7" s="104"/>
      <c r="T7" s="103"/>
    </row>
    <row r="8" spans="2:20" ht="24.75" customHeight="1" thickBot="1">
      <c r="B8" s="163" t="s">
        <v>268</v>
      </c>
      <c r="C8" s="164">
        <v>20727</v>
      </c>
      <c r="D8" s="164">
        <v>1489</v>
      </c>
      <c r="E8" s="169">
        <v>-92.81613354561684</v>
      </c>
      <c r="F8" s="164">
        <v>2842</v>
      </c>
      <c r="G8" s="165">
        <v>90.86635325721961</v>
      </c>
      <c r="H8" s="164">
        <v>6873</v>
      </c>
      <c r="I8" s="168">
        <v>141.83673469387756</v>
      </c>
      <c r="J8" s="136"/>
      <c r="L8" s="187"/>
      <c r="M8" s="104"/>
      <c r="N8" s="104"/>
      <c r="O8" s="104"/>
      <c r="P8" s="103"/>
      <c r="Q8" s="104"/>
      <c r="R8" s="105"/>
      <c r="S8" s="104"/>
      <c r="T8" s="103"/>
    </row>
    <row r="9" spans="2:20" ht="24.75" customHeight="1">
      <c r="B9" s="163" t="s">
        <v>254</v>
      </c>
      <c r="C9" s="166">
        <v>71371</v>
      </c>
      <c r="D9" s="166">
        <v>37925</v>
      </c>
      <c r="E9" s="165">
        <v>-46.86217090975326</v>
      </c>
      <c r="F9" s="166">
        <v>43211</v>
      </c>
      <c r="G9" s="167">
        <v>13.938035596572185</v>
      </c>
      <c r="H9" s="166">
        <v>47039</v>
      </c>
      <c r="I9" s="170">
        <v>8.858855384045729</v>
      </c>
      <c r="J9" s="137"/>
      <c r="L9" s="193"/>
      <c r="M9" s="129"/>
      <c r="N9" s="104"/>
      <c r="O9" s="104"/>
      <c r="P9" s="103"/>
      <c r="Q9" s="104"/>
      <c r="R9" s="103"/>
      <c r="S9" s="104"/>
      <c r="T9" s="103"/>
    </row>
    <row r="10" spans="2:20" ht="24.75" customHeight="1">
      <c r="B10" s="163"/>
      <c r="C10" s="105"/>
      <c r="D10" s="105"/>
      <c r="E10" s="105"/>
      <c r="F10" s="105"/>
      <c r="G10" s="105"/>
      <c r="H10" s="105"/>
      <c r="I10" s="171"/>
      <c r="J10" s="45"/>
      <c r="L10" s="104"/>
      <c r="M10" s="104"/>
      <c r="N10" s="103"/>
      <c r="O10" s="103"/>
      <c r="P10" s="103"/>
      <c r="Q10" s="103"/>
      <c r="R10" s="103"/>
      <c r="S10" s="103"/>
      <c r="T10" s="103"/>
    </row>
    <row r="11" spans="2:20" ht="24.75" customHeight="1">
      <c r="B11" s="223" t="s">
        <v>318</v>
      </c>
      <c r="C11" s="224"/>
      <c r="D11" s="224"/>
      <c r="E11" s="224"/>
      <c r="F11" s="224"/>
      <c r="G11" s="224"/>
      <c r="H11" s="224"/>
      <c r="I11" s="225"/>
      <c r="J11" s="145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2:20" ht="24.75" customHeight="1">
      <c r="B12" s="223" t="s">
        <v>319</v>
      </c>
      <c r="C12" s="224"/>
      <c r="D12" s="224"/>
      <c r="E12" s="224"/>
      <c r="F12" s="224"/>
      <c r="G12" s="224"/>
      <c r="H12" s="224"/>
      <c r="I12" s="225"/>
      <c r="J12" s="97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2:20" ht="24.75" customHeight="1">
      <c r="B13" s="223" t="s">
        <v>320</v>
      </c>
      <c r="C13" s="224"/>
      <c r="D13" s="224"/>
      <c r="E13" s="224"/>
      <c r="F13" s="224"/>
      <c r="G13" s="224"/>
      <c r="H13" s="224"/>
      <c r="I13" s="225"/>
      <c r="J13" s="145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2:20" ht="24.75" customHeight="1">
      <c r="B14" s="223"/>
      <c r="C14" s="224"/>
      <c r="D14" s="224"/>
      <c r="E14" s="224"/>
      <c r="F14" s="224"/>
      <c r="G14" s="224"/>
      <c r="H14" s="224"/>
      <c r="I14" s="225"/>
      <c r="J14" s="45"/>
      <c r="L14" s="147"/>
      <c r="M14" s="103"/>
      <c r="N14" s="103"/>
      <c r="O14" s="103"/>
      <c r="P14" s="103"/>
      <c r="Q14" s="103"/>
      <c r="R14" s="103"/>
      <c r="S14" s="103"/>
      <c r="T14" s="103"/>
    </row>
    <row r="15" spans="2:20" ht="24.75" customHeight="1">
      <c r="B15" s="194"/>
      <c r="C15" s="195"/>
      <c r="D15" s="195"/>
      <c r="E15" s="195"/>
      <c r="F15" s="195"/>
      <c r="G15" s="195"/>
      <c r="H15" s="195"/>
      <c r="I15" s="196"/>
      <c r="J15" s="45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20" ht="36" customHeight="1">
      <c r="B16" s="219" t="s">
        <v>321</v>
      </c>
      <c r="C16" s="220"/>
      <c r="D16" s="220"/>
      <c r="E16" s="220"/>
      <c r="F16" s="220"/>
      <c r="G16" s="220"/>
      <c r="H16" s="220"/>
      <c r="I16" s="221"/>
      <c r="J16" s="99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2:20" ht="24.75" customHeight="1" thickBot="1">
      <c r="B17" s="163"/>
      <c r="C17" s="160">
        <v>2016</v>
      </c>
      <c r="D17" s="160">
        <v>2017</v>
      </c>
      <c r="E17" s="160">
        <v>2018</v>
      </c>
      <c r="F17" s="209" t="s">
        <v>311</v>
      </c>
      <c r="G17" s="210" t="s">
        <v>312</v>
      </c>
      <c r="H17" s="211"/>
      <c r="I17" s="212"/>
      <c r="J17" s="45"/>
      <c r="L17" s="103"/>
      <c r="M17" s="103"/>
      <c r="N17" s="103"/>
      <c r="O17" s="101"/>
      <c r="P17" s="103"/>
      <c r="Q17" s="101"/>
      <c r="R17" s="103"/>
      <c r="S17" s="101"/>
      <c r="T17" s="103"/>
    </row>
    <row r="18" spans="2:17" ht="24.75" customHeight="1">
      <c r="B18" s="163" t="s">
        <v>0</v>
      </c>
      <c r="C18" s="164">
        <v>47055</v>
      </c>
      <c r="D18" s="164">
        <v>42437</v>
      </c>
      <c r="E18" s="164">
        <v>50046</v>
      </c>
      <c r="F18" s="165">
        <v>-9.814047391350547</v>
      </c>
      <c r="G18" s="165">
        <v>17.930108160331788</v>
      </c>
      <c r="H18" s="211"/>
      <c r="I18" s="171"/>
      <c r="J18" s="45"/>
      <c r="L18" s="104"/>
      <c r="M18" s="103"/>
      <c r="N18" s="104"/>
      <c r="O18" s="103"/>
      <c r="P18" s="104"/>
      <c r="Q18" s="103"/>
    </row>
    <row r="19" spans="2:17" ht="24.75" customHeight="1">
      <c r="B19" s="163" t="s">
        <v>22</v>
      </c>
      <c r="C19" s="164">
        <v>12242</v>
      </c>
      <c r="D19" s="164">
        <v>9850</v>
      </c>
      <c r="E19" s="164">
        <v>13574</v>
      </c>
      <c r="F19" s="165">
        <v>-19.539290965528508</v>
      </c>
      <c r="G19" s="165">
        <v>37.807106598984774</v>
      </c>
      <c r="H19" s="211"/>
      <c r="I19" s="212"/>
      <c r="J19" s="44"/>
      <c r="L19" s="104"/>
      <c r="M19" s="103"/>
      <c r="N19" s="104"/>
      <c r="O19" s="103"/>
      <c r="P19" s="104"/>
      <c r="Q19" s="103"/>
    </row>
    <row r="20" spans="2:17" ht="24.75" customHeight="1">
      <c r="B20" s="163" t="s">
        <v>137</v>
      </c>
      <c r="C20" s="164">
        <v>4625</v>
      </c>
      <c r="D20" s="164">
        <v>5185</v>
      </c>
      <c r="E20" s="164">
        <v>7048</v>
      </c>
      <c r="F20" s="165">
        <v>12.108108108108109</v>
      </c>
      <c r="G20" s="165">
        <v>35.93056894889103</v>
      </c>
      <c r="H20" s="211"/>
      <c r="I20" s="212"/>
      <c r="J20" s="44"/>
      <c r="L20" s="103"/>
      <c r="M20" s="103"/>
      <c r="N20" s="103"/>
      <c r="O20" s="103"/>
      <c r="P20" s="103"/>
      <c r="Q20" s="103"/>
    </row>
    <row r="21" spans="2:17" ht="24.75" customHeight="1">
      <c r="B21" s="163" t="s">
        <v>1</v>
      </c>
      <c r="C21" s="164">
        <v>4473</v>
      </c>
      <c r="D21" s="164">
        <v>6930</v>
      </c>
      <c r="E21" s="164">
        <v>6882</v>
      </c>
      <c r="F21" s="165">
        <v>54.929577464788736</v>
      </c>
      <c r="G21" s="165">
        <v>-0.6926406926406926</v>
      </c>
      <c r="H21" s="211"/>
      <c r="I21" s="171"/>
      <c r="J21" s="45"/>
      <c r="L21" s="108"/>
      <c r="M21" s="108"/>
      <c r="N21" s="108"/>
      <c r="O21" s="108"/>
      <c r="P21" s="108"/>
      <c r="Q21" s="108"/>
    </row>
    <row r="22" spans="2:20" ht="24.75" customHeight="1">
      <c r="B22" s="203"/>
      <c r="C22" s="204"/>
      <c r="D22" s="204"/>
      <c r="E22" s="204"/>
      <c r="F22" s="204"/>
      <c r="G22" s="204"/>
      <c r="H22" s="204"/>
      <c r="I22" s="205"/>
      <c r="J22" s="203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4.75" customHeight="1" thickBot="1">
      <c r="B23" s="172"/>
      <c r="C23" s="173"/>
      <c r="D23" s="173"/>
      <c r="E23" s="173"/>
      <c r="F23" s="173"/>
      <c r="G23" s="173"/>
      <c r="H23" s="173"/>
      <c r="I23" s="174"/>
      <c r="J23" s="45"/>
      <c r="L23" s="218"/>
      <c r="M23" s="222"/>
      <c r="N23" s="222"/>
      <c r="O23" s="222"/>
      <c r="P23" s="222"/>
      <c r="Q23" s="222"/>
      <c r="R23" s="222"/>
      <c r="S23" s="222"/>
      <c r="T23" s="222"/>
    </row>
    <row r="24" spans="2:20" ht="24.75" customHeight="1">
      <c r="B24" s="46"/>
      <c r="C24" s="46"/>
      <c r="D24" s="46"/>
      <c r="E24" s="46"/>
      <c r="F24" s="46"/>
      <c r="G24" s="46"/>
      <c r="H24" s="46"/>
      <c r="I24" s="123"/>
      <c r="J24" s="46"/>
      <c r="L24" s="46"/>
      <c r="M24" s="103"/>
      <c r="N24" s="103"/>
      <c r="O24" s="107"/>
      <c r="P24" s="103"/>
      <c r="Q24" s="103"/>
      <c r="R24" s="107"/>
      <c r="S24" s="103"/>
      <c r="T24" s="103"/>
    </row>
    <row r="25" spans="2:20" ht="24.75" customHeight="1">
      <c r="B25" s="43"/>
      <c r="C25" s="43"/>
      <c r="D25" s="43"/>
      <c r="E25" s="43"/>
      <c r="F25" s="43"/>
      <c r="G25" s="43"/>
      <c r="H25" s="43"/>
      <c r="I25" s="43"/>
      <c r="J25" s="46"/>
      <c r="L25" s="46"/>
      <c r="M25" s="103"/>
      <c r="N25" s="103"/>
      <c r="O25" s="103"/>
      <c r="P25" s="104"/>
      <c r="Q25" s="104"/>
      <c r="R25" s="107"/>
      <c r="S25" s="103"/>
      <c r="T25" s="103"/>
    </row>
    <row r="26" spans="2:20" ht="24.75" customHeight="1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103"/>
      <c r="N26" s="103"/>
      <c r="O26" s="103"/>
      <c r="P26" s="104"/>
      <c r="Q26" s="104"/>
      <c r="R26" s="107"/>
      <c r="S26" s="107"/>
      <c r="T26" s="107"/>
    </row>
    <row r="27" spans="2:20" ht="24.75" customHeight="1">
      <c r="B27" s="43"/>
      <c r="C27" s="43"/>
      <c r="D27" s="43"/>
      <c r="E27" s="43"/>
      <c r="F27" s="43"/>
      <c r="G27" s="43"/>
      <c r="H27" s="43"/>
      <c r="I27" s="43"/>
      <c r="J27" s="46"/>
      <c r="L27" s="103"/>
      <c r="M27" s="103"/>
      <c r="N27" s="103"/>
      <c r="O27" s="103"/>
      <c r="P27" s="104"/>
      <c r="Q27" s="104"/>
      <c r="R27" s="107"/>
      <c r="S27" s="107"/>
      <c r="T27" s="107"/>
    </row>
    <row r="28" spans="9:20" ht="24.75" customHeight="1">
      <c r="I28" s="107"/>
      <c r="J28" s="46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9:20" ht="24.75" customHeight="1">
      <c r="I29" s="107"/>
      <c r="J29" s="46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9:20" ht="24.75" customHeight="1">
      <c r="I30" s="107"/>
      <c r="J30" s="46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9:20" ht="24.75" customHeight="1">
      <c r="I31" s="107"/>
      <c r="J31" s="46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9:20" ht="24.75" customHeight="1">
      <c r="I32" s="107"/>
      <c r="J32" s="4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9:20" ht="24.75" customHeight="1">
      <c r="I33" s="107"/>
      <c r="J33" s="46"/>
      <c r="L33" s="103"/>
      <c r="M33" s="103"/>
      <c r="N33" s="103"/>
      <c r="O33" s="101"/>
      <c r="P33" s="101"/>
      <c r="Q33" s="101"/>
      <c r="R33" s="103"/>
      <c r="S33" s="103"/>
      <c r="T33" s="103"/>
    </row>
    <row r="34" spans="9:20" ht="24.75" customHeight="1">
      <c r="I34" s="107"/>
      <c r="J34" s="46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0:20" ht="24.75" customHeight="1">
      <c r="J35" s="46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0:20" ht="24.75" customHeight="1">
      <c r="J36" s="43"/>
      <c r="L36" s="218"/>
      <c r="M36" s="218"/>
      <c r="N36" s="218"/>
      <c r="O36" s="218"/>
      <c r="P36" s="218"/>
      <c r="Q36" s="218"/>
      <c r="R36" s="218"/>
      <c r="S36" s="218"/>
      <c r="T36" s="218"/>
    </row>
    <row r="37" spans="10:20" ht="24.75" customHeight="1">
      <c r="J37" s="46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0:20" ht="24.75" customHeight="1">
      <c r="J38" s="43"/>
      <c r="L38" s="218"/>
      <c r="M38" s="218"/>
      <c r="N38" s="218"/>
      <c r="O38" s="218"/>
      <c r="P38" s="218"/>
      <c r="Q38" s="218"/>
      <c r="R38" s="218"/>
      <c r="S38" s="218"/>
      <c r="T38" s="21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3" customWidth="1"/>
    <col min="2" max="2" width="29.75390625" style="1" bestFit="1" customWidth="1"/>
    <col min="3" max="5" width="10.75390625" style="1" customWidth="1"/>
    <col min="6" max="14" width="10.75390625" style="188" customWidth="1"/>
    <col min="15" max="15" width="8.75390625" style="53" customWidth="1"/>
    <col min="16" max="16384" width="9.125" style="53" customWidth="1"/>
  </cols>
  <sheetData>
    <row r="3" ht="12" thickBot="1"/>
    <row r="4" spans="2:15" ht="19.5" thickBot="1">
      <c r="B4" s="230" t="s">
        <v>313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2:15" ht="12" thickBot="1">
      <c r="B5" s="36" t="s">
        <v>255</v>
      </c>
      <c r="C5" s="189" t="s">
        <v>261</v>
      </c>
      <c r="D5" s="189" t="s">
        <v>269</v>
      </c>
      <c r="E5" s="189" t="s">
        <v>270</v>
      </c>
      <c r="F5" s="189" t="s">
        <v>300</v>
      </c>
      <c r="G5" s="189" t="s">
        <v>272</v>
      </c>
      <c r="H5" s="189" t="s">
        <v>301</v>
      </c>
      <c r="I5" s="189" t="s">
        <v>274</v>
      </c>
      <c r="J5" s="189" t="s">
        <v>275</v>
      </c>
      <c r="K5" s="189" t="s">
        <v>276</v>
      </c>
      <c r="L5" s="189" t="s">
        <v>302</v>
      </c>
      <c r="M5" s="189" t="s">
        <v>278</v>
      </c>
      <c r="N5" s="189" t="s">
        <v>279</v>
      </c>
      <c r="O5" s="201" t="s">
        <v>254</v>
      </c>
    </row>
    <row r="6" spans="2:15" ht="11.25">
      <c r="B6" s="47" t="s">
        <v>3</v>
      </c>
      <c r="C6" s="197">
        <v>252</v>
      </c>
      <c r="D6" s="197">
        <v>202</v>
      </c>
      <c r="E6" s="197">
        <v>250</v>
      </c>
      <c r="F6" s="141">
        <v>408</v>
      </c>
      <c r="G6" s="141"/>
      <c r="H6" s="141"/>
      <c r="I6" s="141"/>
      <c r="J6" s="141"/>
      <c r="K6" s="141"/>
      <c r="L6" s="141"/>
      <c r="M6" s="141"/>
      <c r="N6" s="141"/>
      <c r="O6" s="112">
        <v>1112</v>
      </c>
    </row>
    <row r="7" spans="2:15" ht="11.25">
      <c r="B7" s="48" t="s">
        <v>0</v>
      </c>
      <c r="C7" s="122">
        <v>10736</v>
      </c>
      <c r="D7" s="122">
        <v>12552</v>
      </c>
      <c r="E7" s="122">
        <v>10818</v>
      </c>
      <c r="F7" s="142">
        <v>15940</v>
      </c>
      <c r="G7" s="142"/>
      <c r="H7" s="142"/>
      <c r="I7" s="142"/>
      <c r="J7" s="142"/>
      <c r="K7" s="142"/>
      <c r="L7" s="142"/>
      <c r="M7" s="142"/>
      <c r="N7" s="142"/>
      <c r="O7" s="113">
        <v>50046</v>
      </c>
    </row>
    <row r="8" spans="2:15" ht="11.25">
      <c r="B8" s="48" t="s">
        <v>199</v>
      </c>
      <c r="C8" s="122">
        <v>61</v>
      </c>
      <c r="D8" s="122">
        <v>32</v>
      </c>
      <c r="E8" s="122">
        <v>58</v>
      </c>
      <c r="F8" s="142">
        <v>69</v>
      </c>
      <c r="G8" s="142"/>
      <c r="H8" s="142"/>
      <c r="I8" s="142"/>
      <c r="J8" s="142"/>
      <c r="K8" s="142"/>
      <c r="L8" s="142"/>
      <c r="M8" s="142"/>
      <c r="N8" s="142"/>
      <c r="O8" s="113">
        <v>220</v>
      </c>
    </row>
    <row r="9" spans="2:15" ht="11.25">
      <c r="B9" s="48" t="s">
        <v>51</v>
      </c>
      <c r="C9" s="122">
        <v>26</v>
      </c>
      <c r="D9" s="122">
        <v>24</v>
      </c>
      <c r="E9" s="122">
        <v>22</v>
      </c>
      <c r="F9" s="142">
        <v>54</v>
      </c>
      <c r="G9" s="142"/>
      <c r="H9" s="142"/>
      <c r="I9" s="142"/>
      <c r="J9" s="142"/>
      <c r="K9" s="142"/>
      <c r="L9" s="142"/>
      <c r="M9" s="142"/>
      <c r="N9" s="142"/>
      <c r="O9" s="113">
        <v>126</v>
      </c>
    </row>
    <row r="10" spans="2:15" ht="11.25">
      <c r="B10" s="48" t="s">
        <v>28</v>
      </c>
      <c r="C10" s="122">
        <v>60</v>
      </c>
      <c r="D10" s="122">
        <v>34</v>
      </c>
      <c r="E10" s="122">
        <v>53</v>
      </c>
      <c r="F10" s="142">
        <v>49</v>
      </c>
      <c r="G10" s="142"/>
      <c r="H10" s="142"/>
      <c r="I10" s="142"/>
      <c r="J10" s="142"/>
      <c r="K10" s="142"/>
      <c r="L10" s="142"/>
      <c r="M10" s="142"/>
      <c r="N10" s="142"/>
      <c r="O10" s="113">
        <v>196</v>
      </c>
    </row>
    <row r="11" spans="2:15" ht="11.25">
      <c r="B11" s="48" t="s">
        <v>9</v>
      </c>
      <c r="C11" s="122">
        <v>730</v>
      </c>
      <c r="D11" s="122">
        <v>830</v>
      </c>
      <c r="E11" s="122">
        <v>728</v>
      </c>
      <c r="F11" s="142">
        <v>839</v>
      </c>
      <c r="G11" s="142"/>
      <c r="H11" s="142"/>
      <c r="I11" s="142"/>
      <c r="J11" s="142"/>
      <c r="K11" s="142"/>
      <c r="L11" s="142"/>
      <c r="M11" s="142"/>
      <c r="N11" s="142"/>
      <c r="O11" s="113">
        <v>3127</v>
      </c>
    </row>
    <row r="12" spans="2:15" ht="11.25">
      <c r="B12" s="49" t="s">
        <v>34</v>
      </c>
      <c r="C12" s="120">
        <v>160</v>
      </c>
      <c r="D12" s="120">
        <v>96</v>
      </c>
      <c r="E12" s="120">
        <v>83</v>
      </c>
      <c r="F12" s="142">
        <v>77</v>
      </c>
      <c r="G12" s="142"/>
      <c r="H12" s="142"/>
      <c r="I12" s="142"/>
      <c r="J12" s="142"/>
      <c r="K12" s="142"/>
      <c r="L12" s="142"/>
      <c r="M12" s="142"/>
      <c r="N12" s="142"/>
      <c r="O12" s="113">
        <v>416</v>
      </c>
    </row>
    <row r="13" spans="2:15" ht="11.25">
      <c r="B13" s="49" t="s">
        <v>127</v>
      </c>
      <c r="C13" s="120">
        <v>0</v>
      </c>
      <c r="D13" s="120">
        <v>0</v>
      </c>
      <c r="E13" s="120">
        <v>0</v>
      </c>
      <c r="F13" s="142">
        <v>0</v>
      </c>
      <c r="G13" s="142"/>
      <c r="H13" s="142"/>
      <c r="I13" s="142"/>
      <c r="J13" s="142"/>
      <c r="K13" s="142"/>
      <c r="L13" s="142"/>
      <c r="M13" s="142"/>
      <c r="N13" s="142"/>
      <c r="O13" s="113">
        <v>0</v>
      </c>
    </row>
    <row r="14" spans="2:15" ht="11.25">
      <c r="B14" s="48" t="s">
        <v>128</v>
      </c>
      <c r="C14" s="122">
        <v>0</v>
      </c>
      <c r="D14" s="122">
        <v>1</v>
      </c>
      <c r="E14" s="122">
        <v>0</v>
      </c>
      <c r="F14" s="142">
        <v>12</v>
      </c>
      <c r="G14" s="142"/>
      <c r="H14" s="142"/>
      <c r="I14" s="142"/>
      <c r="J14" s="142"/>
      <c r="K14" s="142"/>
      <c r="L14" s="142"/>
      <c r="M14" s="142"/>
      <c r="N14" s="142"/>
      <c r="O14" s="113">
        <v>13</v>
      </c>
    </row>
    <row r="15" spans="2:15" ht="11.25">
      <c r="B15" s="48" t="s">
        <v>147</v>
      </c>
      <c r="C15" s="122">
        <v>3</v>
      </c>
      <c r="D15" s="122">
        <v>3</v>
      </c>
      <c r="E15" s="122">
        <v>0</v>
      </c>
      <c r="F15" s="142">
        <v>4</v>
      </c>
      <c r="G15" s="142"/>
      <c r="H15" s="142"/>
      <c r="I15" s="142"/>
      <c r="J15" s="142"/>
      <c r="K15" s="142"/>
      <c r="L15" s="142"/>
      <c r="M15" s="142"/>
      <c r="N15" s="142"/>
      <c r="O15" s="113">
        <v>10</v>
      </c>
    </row>
    <row r="16" spans="2:15" ht="11.25">
      <c r="B16" s="49" t="s">
        <v>35</v>
      </c>
      <c r="C16" s="120">
        <v>14</v>
      </c>
      <c r="D16" s="120">
        <v>8</v>
      </c>
      <c r="E16" s="120">
        <v>14</v>
      </c>
      <c r="F16" s="142">
        <v>12</v>
      </c>
      <c r="G16" s="142"/>
      <c r="H16" s="142"/>
      <c r="I16" s="142"/>
      <c r="J16" s="142"/>
      <c r="K16" s="142"/>
      <c r="L16" s="142"/>
      <c r="M16" s="142"/>
      <c r="N16" s="142"/>
      <c r="O16" s="113">
        <v>48</v>
      </c>
    </row>
    <row r="17" spans="2:15" ht="11.25">
      <c r="B17" s="48" t="s">
        <v>21</v>
      </c>
      <c r="C17" s="122">
        <v>345</v>
      </c>
      <c r="D17" s="122">
        <v>462</v>
      </c>
      <c r="E17" s="122">
        <v>343</v>
      </c>
      <c r="F17" s="142">
        <v>2080</v>
      </c>
      <c r="G17" s="142"/>
      <c r="H17" s="142"/>
      <c r="I17" s="142"/>
      <c r="J17" s="142"/>
      <c r="K17" s="142"/>
      <c r="L17" s="142"/>
      <c r="M17" s="142"/>
      <c r="N17" s="142"/>
      <c r="O17" s="113">
        <v>3230</v>
      </c>
    </row>
    <row r="18" spans="2:15" ht="11.25">
      <c r="B18" s="48" t="s">
        <v>46</v>
      </c>
      <c r="C18" s="122">
        <v>6</v>
      </c>
      <c r="D18" s="122">
        <v>7</v>
      </c>
      <c r="E18" s="122">
        <v>5</v>
      </c>
      <c r="F18" s="142">
        <v>31</v>
      </c>
      <c r="G18" s="142"/>
      <c r="H18" s="142"/>
      <c r="I18" s="142"/>
      <c r="J18" s="142"/>
      <c r="K18" s="142"/>
      <c r="L18" s="142"/>
      <c r="M18" s="142"/>
      <c r="N18" s="142"/>
      <c r="O18" s="113">
        <v>49</v>
      </c>
    </row>
    <row r="19" spans="2:15" ht="11.25">
      <c r="B19" s="48" t="s">
        <v>200</v>
      </c>
      <c r="C19" s="122">
        <v>75</v>
      </c>
      <c r="D19" s="122">
        <v>58</v>
      </c>
      <c r="E19" s="122">
        <v>157</v>
      </c>
      <c r="F19" s="142">
        <v>148</v>
      </c>
      <c r="G19" s="142"/>
      <c r="H19" s="142"/>
      <c r="I19" s="142"/>
      <c r="J19" s="142"/>
      <c r="K19" s="142"/>
      <c r="L19" s="142"/>
      <c r="M19" s="142"/>
      <c r="N19" s="142"/>
      <c r="O19" s="113">
        <v>438</v>
      </c>
    </row>
    <row r="20" spans="2:15" ht="11.25">
      <c r="B20" s="48" t="s">
        <v>52</v>
      </c>
      <c r="C20" s="122">
        <v>420</v>
      </c>
      <c r="D20" s="122">
        <v>298</v>
      </c>
      <c r="E20" s="122">
        <v>340</v>
      </c>
      <c r="F20" s="142">
        <v>299</v>
      </c>
      <c r="G20" s="142"/>
      <c r="H20" s="142"/>
      <c r="I20" s="142"/>
      <c r="J20" s="142"/>
      <c r="K20" s="142"/>
      <c r="L20" s="142"/>
      <c r="M20" s="142"/>
      <c r="N20" s="142"/>
      <c r="O20" s="113">
        <v>1357</v>
      </c>
    </row>
    <row r="21" spans="2:15" ht="11.25">
      <c r="B21" s="48" t="s">
        <v>70</v>
      </c>
      <c r="C21" s="122">
        <v>0</v>
      </c>
      <c r="D21" s="122">
        <v>1</v>
      </c>
      <c r="E21" s="122">
        <v>15</v>
      </c>
      <c r="F21" s="142">
        <v>53</v>
      </c>
      <c r="G21" s="142"/>
      <c r="H21" s="142"/>
      <c r="I21" s="142"/>
      <c r="J21" s="142"/>
      <c r="K21" s="142"/>
      <c r="L21" s="142"/>
      <c r="M21" s="142"/>
      <c r="N21" s="142"/>
      <c r="O21" s="113">
        <v>69</v>
      </c>
    </row>
    <row r="22" spans="2:15" ht="11.25">
      <c r="B22" s="48" t="s">
        <v>2</v>
      </c>
      <c r="C22" s="122">
        <v>9</v>
      </c>
      <c r="D22" s="122">
        <v>13</v>
      </c>
      <c r="E22" s="122">
        <v>11</v>
      </c>
      <c r="F22" s="142">
        <v>19</v>
      </c>
      <c r="G22" s="142"/>
      <c r="H22" s="142"/>
      <c r="I22" s="142"/>
      <c r="J22" s="142"/>
      <c r="K22" s="142"/>
      <c r="L22" s="142"/>
      <c r="M22" s="142"/>
      <c r="N22" s="142"/>
      <c r="O22" s="113">
        <v>52</v>
      </c>
    </row>
    <row r="23" spans="2:15" ht="11.25">
      <c r="B23" s="49" t="s">
        <v>6</v>
      </c>
      <c r="C23" s="120">
        <v>115</v>
      </c>
      <c r="D23" s="120">
        <v>250</v>
      </c>
      <c r="E23" s="120">
        <v>65</v>
      </c>
      <c r="F23" s="142">
        <v>148</v>
      </c>
      <c r="G23" s="142"/>
      <c r="H23" s="142"/>
      <c r="I23" s="142"/>
      <c r="J23" s="142"/>
      <c r="K23" s="142"/>
      <c r="L23" s="142"/>
      <c r="M23" s="142"/>
      <c r="N23" s="142"/>
      <c r="O23" s="113">
        <v>578</v>
      </c>
    </row>
    <row r="24" spans="2:15" ht="11.25">
      <c r="B24" s="48" t="s">
        <v>24</v>
      </c>
      <c r="C24" s="122">
        <v>45</v>
      </c>
      <c r="D24" s="122">
        <v>39</v>
      </c>
      <c r="E24" s="122">
        <v>44</v>
      </c>
      <c r="F24" s="142">
        <v>107</v>
      </c>
      <c r="G24" s="142"/>
      <c r="H24" s="142"/>
      <c r="I24" s="142"/>
      <c r="J24" s="142"/>
      <c r="K24" s="142"/>
      <c r="L24" s="142"/>
      <c r="M24" s="142"/>
      <c r="N24" s="142"/>
      <c r="O24" s="113">
        <v>235</v>
      </c>
    </row>
    <row r="25" spans="2:15" ht="11.25">
      <c r="B25" s="48" t="s">
        <v>148</v>
      </c>
      <c r="C25" s="122">
        <v>85</v>
      </c>
      <c r="D25" s="122">
        <v>43</v>
      </c>
      <c r="E25" s="122">
        <v>63</v>
      </c>
      <c r="F25" s="142">
        <v>16</v>
      </c>
      <c r="G25" s="142"/>
      <c r="H25" s="142"/>
      <c r="I25" s="142"/>
      <c r="J25" s="142"/>
      <c r="K25" s="142"/>
      <c r="L25" s="142"/>
      <c r="M25" s="142"/>
      <c r="N25" s="142"/>
      <c r="O25" s="113">
        <v>207</v>
      </c>
    </row>
    <row r="26" spans="2:15" ht="11.25">
      <c r="B26" s="48" t="s">
        <v>36</v>
      </c>
      <c r="C26" s="122">
        <v>1</v>
      </c>
      <c r="D26" s="122">
        <v>2</v>
      </c>
      <c r="E26" s="122">
        <v>0</v>
      </c>
      <c r="F26" s="142">
        <v>2</v>
      </c>
      <c r="G26" s="142"/>
      <c r="H26" s="142"/>
      <c r="I26" s="142"/>
      <c r="J26" s="142"/>
      <c r="K26" s="142"/>
      <c r="L26" s="142"/>
      <c r="M26" s="142"/>
      <c r="N26" s="142"/>
      <c r="O26" s="113">
        <v>5</v>
      </c>
    </row>
    <row r="27" spans="2:15" ht="11.25">
      <c r="B27" s="49" t="s">
        <v>62</v>
      </c>
      <c r="C27" s="120">
        <v>2</v>
      </c>
      <c r="D27" s="120">
        <v>33</v>
      </c>
      <c r="E27" s="120">
        <v>5</v>
      </c>
      <c r="F27" s="142">
        <v>9</v>
      </c>
      <c r="G27" s="142"/>
      <c r="H27" s="142"/>
      <c r="I27" s="142"/>
      <c r="J27" s="142"/>
      <c r="K27" s="142"/>
      <c r="L27" s="142"/>
      <c r="M27" s="142"/>
      <c r="N27" s="142"/>
      <c r="O27" s="113">
        <v>49</v>
      </c>
    </row>
    <row r="28" spans="2:15" ht="11.25">
      <c r="B28" s="48" t="s">
        <v>5</v>
      </c>
      <c r="C28" s="122">
        <v>9</v>
      </c>
      <c r="D28" s="122">
        <v>3</v>
      </c>
      <c r="E28" s="122">
        <v>9</v>
      </c>
      <c r="F28" s="142">
        <v>95</v>
      </c>
      <c r="G28" s="142"/>
      <c r="H28" s="142"/>
      <c r="I28" s="142"/>
      <c r="J28" s="142"/>
      <c r="K28" s="142"/>
      <c r="L28" s="142"/>
      <c r="M28" s="142"/>
      <c r="N28" s="142"/>
      <c r="O28" s="113">
        <v>116</v>
      </c>
    </row>
    <row r="29" spans="2:15" ht="11.25">
      <c r="B29" s="48" t="s">
        <v>149</v>
      </c>
      <c r="C29" s="122">
        <v>1070</v>
      </c>
      <c r="D29" s="122">
        <v>953</v>
      </c>
      <c r="E29" s="122">
        <v>1049</v>
      </c>
      <c r="F29" s="142">
        <v>1044</v>
      </c>
      <c r="G29" s="142"/>
      <c r="H29" s="142"/>
      <c r="I29" s="142"/>
      <c r="J29" s="142"/>
      <c r="K29" s="142"/>
      <c r="L29" s="142"/>
      <c r="M29" s="142"/>
      <c r="N29" s="142"/>
      <c r="O29" s="113">
        <v>4116</v>
      </c>
    </row>
    <row r="30" spans="2:15" ht="11.25">
      <c r="B30" s="48" t="s">
        <v>25</v>
      </c>
      <c r="C30" s="122">
        <v>8</v>
      </c>
      <c r="D30" s="122">
        <v>7</v>
      </c>
      <c r="E30" s="122">
        <v>12</v>
      </c>
      <c r="F30" s="142">
        <v>30</v>
      </c>
      <c r="G30" s="142"/>
      <c r="H30" s="142"/>
      <c r="I30" s="142"/>
      <c r="J30" s="142"/>
      <c r="K30" s="142"/>
      <c r="L30" s="142"/>
      <c r="M30" s="142"/>
      <c r="N30" s="142"/>
      <c r="O30" s="113">
        <v>57</v>
      </c>
    </row>
    <row r="31" spans="2:15" ht="11.25">
      <c r="B31" s="48" t="s">
        <v>10</v>
      </c>
      <c r="C31" s="122">
        <v>444</v>
      </c>
      <c r="D31" s="122">
        <v>624</v>
      </c>
      <c r="E31" s="122">
        <v>450</v>
      </c>
      <c r="F31" s="142">
        <v>2920</v>
      </c>
      <c r="G31" s="142"/>
      <c r="H31" s="142"/>
      <c r="I31" s="142"/>
      <c r="J31" s="142"/>
      <c r="K31" s="142"/>
      <c r="L31" s="142"/>
      <c r="M31" s="142"/>
      <c r="N31" s="142"/>
      <c r="O31" s="113">
        <v>4438</v>
      </c>
    </row>
    <row r="32" spans="2:15" ht="11.25">
      <c r="B32" s="48" t="s">
        <v>65</v>
      </c>
      <c r="C32" s="122">
        <v>15</v>
      </c>
      <c r="D32" s="122">
        <v>24</v>
      </c>
      <c r="E32" s="122">
        <v>15</v>
      </c>
      <c r="F32" s="142">
        <v>24</v>
      </c>
      <c r="G32" s="142"/>
      <c r="H32" s="142"/>
      <c r="I32" s="142"/>
      <c r="J32" s="142"/>
      <c r="K32" s="142"/>
      <c r="L32" s="142"/>
      <c r="M32" s="142"/>
      <c r="N32" s="142"/>
      <c r="O32" s="113">
        <v>78</v>
      </c>
    </row>
    <row r="33" spans="2:15" ht="11.25">
      <c r="B33" s="48" t="s">
        <v>31</v>
      </c>
      <c r="C33" s="122">
        <v>63</v>
      </c>
      <c r="D33" s="122">
        <v>47</v>
      </c>
      <c r="E33" s="122">
        <v>46</v>
      </c>
      <c r="F33" s="142">
        <v>123</v>
      </c>
      <c r="G33" s="142"/>
      <c r="H33" s="142"/>
      <c r="I33" s="142"/>
      <c r="J33" s="142"/>
      <c r="K33" s="142"/>
      <c r="L33" s="142"/>
      <c r="M33" s="142"/>
      <c r="N33" s="142"/>
      <c r="O33" s="113">
        <v>279</v>
      </c>
    </row>
    <row r="34" spans="2:15" ht="11.25">
      <c r="B34" s="48" t="s">
        <v>75</v>
      </c>
      <c r="C34" s="122">
        <v>3</v>
      </c>
      <c r="D34" s="122">
        <v>4</v>
      </c>
      <c r="E34" s="122">
        <v>5</v>
      </c>
      <c r="F34" s="142">
        <v>19</v>
      </c>
      <c r="G34" s="142"/>
      <c r="H34" s="142"/>
      <c r="I34" s="142"/>
      <c r="J34" s="142"/>
      <c r="K34" s="142"/>
      <c r="L34" s="142"/>
      <c r="M34" s="142"/>
      <c r="N34" s="142"/>
      <c r="O34" s="113">
        <v>31</v>
      </c>
    </row>
    <row r="35" spans="2:15" ht="11.25">
      <c r="B35" s="48" t="s">
        <v>37</v>
      </c>
      <c r="C35" s="122">
        <v>165</v>
      </c>
      <c r="D35" s="122">
        <v>103</v>
      </c>
      <c r="E35" s="122">
        <v>116</v>
      </c>
      <c r="F35" s="142">
        <v>101</v>
      </c>
      <c r="G35" s="142"/>
      <c r="H35" s="142"/>
      <c r="I35" s="142"/>
      <c r="J35" s="142"/>
      <c r="K35" s="142"/>
      <c r="L35" s="142"/>
      <c r="M35" s="142"/>
      <c r="N35" s="142"/>
      <c r="O35" s="113">
        <v>485</v>
      </c>
    </row>
    <row r="36" spans="2:15" ht="11.25">
      <c r="B36" s="48" t="s">
        <v>47</v>
      </c>
      <c r="C36" s="122">
        <v>135</v>
      </c>
      <c r="D36" s="122">
        <v>109</v>
      </c>
      <c r="E36" s="122">
        <v>113</v>
      </c>
      <c r="F36" s="142">
        <v>103</v>
      </c>
      <c r="G36" s="142"/>
      <c r="H36" s="142"/>
      <c r="I36" s="142"/>
      <c r="J36" s="142"/>
      <c r="K36" s="142"/>
      <c r="L36" s="142"/>
      <c r="M36" s="142"/>
      <c r="N36" s="142"/>
      <c r="O36" s="113">
        <v>460</v>
      </c>
    </row>
    <row r="37" spans="2:15" ht="11.25">
      <c r="B37" s="48" t="s">
        <v>150</v>
      </c>
      <c r="C37" s="122">
        <v>327</v>
      </c>
      <c r="D37" s="122">
        <v>407</v>
      </c>
      <c r="E37" s="122">
        <v>472</v>
      </c>
      <c r="F37" s="142">
        <v>503</v>
      </c>
      <c r="G37" s="142"/>
      <c r="H37" s="142"/>
      <c r="I37" s="142"/>
      <c r="J37" s="142"/>
      <c r="K37" s="142"/>
      <c r="L37" s="142"/>
      <c r="M37" s="142"/>
      <c r="N37" s="142"/>
      <c r="O37" s="113">
        <v>1709</v>
      </c>
    </row>
    <row r="38" spans="2:15" ht="11.25">
      <c r="B38" s="48" t="s">
        <v>22</v>
      </c>
      <c r="C38" s="122">
        <v>2214</v>
      </c>
      <c r="D38" s="122">
        <v>3067</v>
      </c>
      <c r="E38" s="122">
        <v>2190</v>
      </c>
      <c r="F38" s="142">
        <v>6103</v>
      </c>
      <c r="G38" s="142"/>
      <c r="H38" s="142"/>
      <c r="I38" s="142"/>
      <c r="J38" s="142"/>
      <c r="K38" s="142"/>
      <c r="L38" s="142"/>
      <c r="M38" s="142"/>
      <c r="N38" s="142"/>
      <c r="O38" s="113">
        <v>13574</v>
      </c>
    </row>
    <row r="39" spans="2:15" ht="11.25">
      <c r="B39" s="48" t="s">
        <v>132</v>
      </c>
      <c r="C39" s="122">
        <v>28</v>
      </c>
      <c r="D39" s="122">
        <v>22</v>
      </c>
      <c r="E39" s="122">
        <v>28</v>
      </c>
      <c r="F39" s="142">
        <v>19</v>
      </c>
      <c r="G39" s="142"/>
      <c r="H39" s="142"/>
      <c r="I39" s="142"/>
      <c r="J39" s="142"/>
      <c r="K39" s="142"/>
      <c r="L39" s="142"/>
      <c r="M39" s="142"/>
      <c r="N39" s="142"/>
      <c r="O39" s="113">
        <v>97</v>
      </c>
    </row>
    <row r="40" spans="2:15" ht="11.25">
      <c r="B40" s="48" t="s">
        <v>1</v>
      </c>
      <c r="C40" s="122">
        <v>1154</v>
      </c>
      <c r="D40" s="122">
        <v>1454</v>
      </c>
      <c r="E40" s="122">
        <v>1179</v>
      </c>
      <c r="F40" s="142">
        <v>3095</v>
      </c>
      <c r="G40" s="142"/>
      <c r="H40" s="142"/>
      <c r="I40" s="142"/>
      <c r="J40" s="142"/>
      <c r="K40" s="142"/>
      <c r="L40" s="142"/>
      <c r="M40" s="142"/>
      <c r="N40" s="142"/>
      <c r="O40" s="113">
        <v>6882</v>
      </c>
    </row>
    <row r="41" spans="2:15" ht="11.25">
      <c r="B41" s="48" t="s">
        <v>151</v>
      </c>
      <c r="C41" s="122">
        <v>85</v>
      </c>
      <c r="D41" s="122">
        <v>29</v>
      </c>
      <c r="E41" s="122">
        <v>114</v>
      </c>
      <c r="F41" s="142">
        <v>1666</v>
      </c>
      <c r="G41" s="142"/>
      <c r="H41" s="142"/>
      <c r="I41" s="142"/>
      <c r="J41" s="142"/>
      <c r="K41" s="142"/>
      <c r="L41" s="142"/>
      <c r="M41" s="142"/>
      <c r="N41" s="142"/>
      <c r="O41" s="113">
        <v>1894</v>
      </c>
    </row>
    <row r="42" spans="2:15" ht="11.25">
      <c r="B42" s="48" t="s">
        <v>11</v>
      </c>
      <c r="C42" s="122">
        <v>37</v>
      </c>
      <c r="D42" s="122">
        <v>32</v>
      </c>
      <c r="E42" s="122">
        <v>38</v>
      </c>
      <c r="F42" s="142">
        <v>682</v>
      </c>
      <c r="G42" s="142"/>
      <c r="H42" s="142"/>
      <c r="I42" s="142"/>
      <c r="J42" s="142"/>
      <c r="K42" s="142"/>
      <c r="L42" s="142"/>
      <c r="M42" s="142"/>
      <c r="N42" s="142"/>
      <c r="O42" s="113">
        <v>789</v>
      </c>
    </row>
    <row r="43" spans="2:15" ht="11.25">
      <c r="B43" s="48" t="s">
        <v>12</v>
      </c>
      <c r="C43" s="122">
        <v>25</v>
      </c>
      <c r="D43" s="122">
        <v>48</v>
      </c>
      <c r="E43" s="122">
        <v>43</v>
      </c>
      <c r="F43" s="142">
        <v>151</v>
      </c>
      <c r="G43" s="142"/>
      <c r="H43" s="142"/>
      <c r="I43" s="142"/>
      <c r="J43" s="142"/>
      <c r="K43" s="142"/>
      <c r="L43" s="142"/>
      <c r="M43" s="142"/>
      <c r="N43" s="142"/>
      <c r="O43" s="113">
        <v>267</v>
      </c>
    </row>
    <row r="44" spans="2:15" ht="11.25">
      <c r="B44" s="48" t="s">
        <v>138</v>
      </c>
      <c r="C44" s="122">
        <v>5</v>
      </c>
      <c r="D44" s="122">
        <v>10</v>
      </c>
      <c r="E44" s="122">
        <v>3</v>
      </c>
      <c r="F44" s="142">
        <v>19</v>
      </c>
      <c r="G44" s="142"/>
      <c r="H44" s="142"/>
      <c r="I44" s="142"/>
      <c r="J44" s="142"/>
      <c r="K44" s="142"/>
      <c r="L44" s="142"/>
      <c r="M44" s="142"/>
      <c r="N44" s="142"/>
      <c r="O44" s="113">
        <v>37</v>
      </c>
    </row>
    <row r="45" spans="2:15" ht="11.25">
      <c r="B45" s="48" t="s">
        <v>26</v>
      </c>
      <c r="C45" s="122">
        <v>21</v>
      </c>
      <c r="D45" s="122">
        <v>12</v>
      </c>
      <c r="E45" s="122">
        <v>25</v>
      </c>
      <c r="F45" s="142">
        <v>60</v>
      </c>
      <c r="G45" s="142"/>
      <c r="H45" s="142"/>
      <c r="I45" s="142"/>
      <c r="J45" s="142"/>
      <c r="K45" s="142"/>
      <c r="L45" s="142"/>
      <c r="M45" s="142"/>
      <c r="N45" s="142"/>
      <c r="O45" s="113">
        <v>118</v>
      </c>
    </row>
    <row r="46" spans="2:15" ht="11.25">
      <c r="B46" s="48" t="s">
        <v>17</v>
      </c>
      <c r="C46" s="122">
        <v>378</v>
      </c>
      <c r="D46" s="122">
        <v>553</v>
      </c>
      <c r="E46" s="122">
        <v>376</v>
      </c>
      <c r="F46" s="142">
        <v>1043</v>
      </c>
      <c r="G46" s="142"/>
      <c r="H46" s="142"/>
      <c r="I46" s="142"/>
      <c r="J46" s="142"/>
      <c r="K46" s="142"/>
      <c r="L46" s="142"/>
      <c r="M46" s="142"/>
      <c r="N46" s="142"/>
      <c r="O46" s="113">
        <v>2350</v>
      </c>
    </row>
    <row r="47" spans="2:15" ht="11.25">
      <c r="B47" s="48" t="s">
        <v>13</v>
      </c>
      <c r="C47" s="122">
        <v>132</v>
      </c>
      <c r="D47" s="122">
        <v>181</v>
      </c>
      <c r="E47" s="122">
        <v>175</v>
      </c>
      <c r="F47" s="142">
        <v>411</v>
      </c>
      <c r="G47" s="142"/>
      <c r="H47" s="142"/>
      <c r="I47" s="142"/>
      <c r="J47" s="142"/>
      <c r="K47" s="142"/>
      <c r="L47" s="142"/>
      <c r="M47" s="142"/>
      <c r="N47" s="142"/>
      <c r="O47" s="113">
        <v>899</v>
      </c>
    </row>
    <row r="48" spans="2:15" ht="11.25">
      <c r="B48" s="48" t="s">
        <v>18</v>
      </c>
      <c r="C48" s="122">
        <v>7</v>
      </c>
      <c r="D48" s="122">
        <v>1</v>
      </c>
      <c r="E48" s="122">
        <v>7</v>
      </c>
      <c r="F48" s="142">
        <v>0</v>
      </c>
      <c r="G48" s="142"/>
      <c r="H48" s="142"/>
      <c r="I48" s="142"/>
      <c r="J48" s="142"/>
      <c r="K48" s="142"/>
      <c r="L48" s="142"/>
      <c r="M48" s="142"/>
      <c r="N48" s="142"/>
      <c r="O48" s="113">
        <v>15</v>
      </c>
    </row>
    <row r="49" spans="2:15" ht="11.25">
      <c r="B49" s="48" t="s">
        <v>29</v>
      </c>
      <c r="C49" s="122">
        <v>83</v>
      </c>
      <c r="D49" s="122">
        <v>68</v>
      </c>
      <c r="E49" s="122">
        <v>82</v>
      </c>
      <c r="F49" s="142">
        <v>68</v>
      </c>
      <c r="G49" s="142"/>
      <c r="H49" s="142"/>
      <c r="I49" s="142"/>
      <c r="J49" s="142"/>
      <c r="K49" s="142"/>
      <c r="L49" s="142"/>
      <c r="M49" s="142"/>
      <c r="N49" s="142"/>
      <c r="O49" s="113">
        <v>301</v>
      </c>
    </row>
    <row r="50" spans="2:15" ht="11.25">
      <c r="B50" s="48" t="s">
        <v>137</v>
      </c>
      <c r="C50" s="122">
        <v>1435</v>
      </c>
      <c r="D50" s="122">
        <v>2145</v>
      </c>
      <c r="E50" s="122">
        <v>1436</v>
      </c>
      <c r="F50" s="142">
        <v>2032</v>
      </c>
      <c r="G50" s="142"/>
      <c r="H50" s="142"/>
      <c r="I50" s="142"/>
      <c r="J50" s="142"/>
      <c r="K50" s="142"/>
      <c r="L50" s="142"/>
      <c r="M50" s="142"/>
      <c r="N50" s="142"/>
      <c r="O50" s="113">
        <v>7048</v>
      </c>
    </row>
    <row r="51" spans="2:15" ht="11.25">
      <c r="B51" s="48" t="s">
        <v>30</v>
      </c>
      <c r="C51" s="122">
        <v>56</v>
      </c>
      <c r="D51" s="122">
        <v>74</v>
      </c>
      <c r="E51" s="122">
        <v>49</v>
      </c>
      <c r="F51" s="142">
        <v>98</v>
      </c>
      <c r="G51" s="142"/>
      <c r="H51" s="142"/>
      <c r="I51" s="142"/>
      <c r="J51" s="142"/>
      <c r="K51" s="142"/>
      <c r="L51" s="142"/>
      <c r="M51" s="142"/>
      <c r="N51" s="142"/>
      <c r="O51" s="113">
        <v>277</v>
      </c>
    </row>
    <row r="52" spans="2:15" ht="11.25">
      <c r="B52" s="48" t="s">
        <v>262</v>
      </c>
      <c r="C52" s="122">
        <v>40</v>
      </c>
      <c r="D52" s="122">
        <v>8</v>
      </c>
      <c r="E52" s="122">
        <v>36</v>
      </c>
      <c r="F52" s="142">
        <v>37</v>
      </c>
      <c r="G52" s="142"/>
      <c r="H52" s="142"/>
      <c r="I52" s="142"/>
      <c r="J52" s="142"/>
      <c r="K52" s="142"/>
      <c r="L52" s="142"/>
      <c r="M52" s="142"/>
      <c r="N52" s="142"/>
      <c r="O52" s="113">
        <v>121</v>
      </c>
    </row>
    <row r="53" spans="2:15" ht="11.25">
      <c r="B53" s="48" t="s">
        <v>129</v>
      </c>
      <c r="C53" s="122">
        <v>8</v>
      </c>
      <c r="D53" s="122">
        <v>2</v>
      </c>
      <c r="E53" s="122">
        <v>8</v>
      </c>
      <c r="F53" s="142">
        <v>56</v>
      </c>
      <c r="G53" s="142"/>
      <c r="H53" s="142"/>
      <c r="I53" s="142"/>
      <c r="J53" s="142"/>
      <c r="K53" s="142"/>
      <c r="L53" s="142"/>
      <c r="M53" s="142"/>
      <c r="N53" s="142"/>
      <c r="O53" s="113">
        <v>74</v>
      </c>
    </row>
    <row r="54" spans="2:15" ht="11.25">
      <c r="B54" s="48" t="s">
        <v>38</v>
      </c>
      <c r="C54" s="122">
        <v>18</v>
      </c>
      <c r="D54" s="122">
        <v>12</v>
      </c>
      <c r="E54" s="122">
        <v>18</v>
      </c>
      <c r="F54" s="142">
        <v>15</v>
      </c>
      <c r="G54" s="142"/>
      <c r="H54" s="142"/>
      <c r="I54" s="142"/>
      <c r="J54" s="142"/>
      <c r="K54" s="142"/>
      <c r="L54" s="142"/>
      <c r="M54" s="142"/>
      <c r="N54" s="142"/>
      <c r="O54" s="113">
        <v>63</v>
      </c>
    </row>
    <row r="55" spans="2:15" ht="11.25">
      <c r="B55" s="48" t="s">
        <v>39</v>
      </c>
      <c r="C55" s="122">
        <v>10</v>
      </c>
      <c r="D55" s="122">
        <v>11</v>
      </c>
      <c r="E55" s="122">
        <v>10</v>
      </c>
      <c r="F55" s="142">
        <v>13</v>
      </c>
      <c r="G55" s="142"/>
      <c r="H55" s="142"/>
      <c r="I55" s="142"/>
      <c r="J55" s="142"/>
      <c r="K55" s="142"/>
      <c r="L55" s="142"/>
      <c r="M55" s="142"/>
      <c r="N55" s="142"/>
      <c r="O55" s="113">
        <v>44</v>
      </c>
    </row>
    <row r="56" spans="2:15" ht="11.25">
      <c r="B56" s="48" t="s">
        <v>201</v>
      </c>
      <c r="C56" s="122">
        <v>203</v>
      </c>
      <c r="D56" s="122">
        <v>81</v>
      </c>
      <c r="E56" s="122">
        <v>439</v>
      </c>
      <c r="F56" s="142">
        <v>677</v>
      </c>
      <c r="G56" s="142"/>
      <c r="H56" s="142"/>
      <c r="I56" s="142"/>
      <c r="J56" s="142"/>
      <c r="K56" s="142"/>
      <c r="L56" s="142"/>
      <c r="M56" s="142"/>
      <c r="N56" s="142"/>
      <c r="O56" s="113">
        <v>1400</v>
      </c>
    </row>
    <row r="57" spans="2:15" ht="11.25">
      <c r="B57" s="48" t="s">
        <v>69</v>
      </c>
      <c r="C57" s="122">
        <v>13</v>
      </c>
      <c r="D57" s="122">
        <v>8</v>
      </c>
      <c r="E57" s="122">
        <v>14</v>
      </c>
      <c r="F57" s="142">
        <v>28</v>
      </c>
      <c r="G57" s="142"/>
      <c r="H57" s="142"/>
      <c r="I57" s="142"/>
      <c r="J57" s="142"/>
      <c r="K57" s="142"/>
      <c r="L57" s="142"/>
      <c r="M57" s="142"/>
      <c r="N57" s="142"/>
      <c r="O57" s="113">
        <v>63</v>
      </c>
    </row>
    <row r="58" spans="2:15" ht="11.25">
      <c r="B58" s="48" t="s">
        <v>130</v>
      </c>
      <c r="C58" s="122">
        <v>0</v>
      </c>
      <c r="D58" s="122">
        <v>1</v>
      </c>
      <c r="E58" s="122">
        <v>0</v>
      </c>
      <c r="F58" s="142">
        <v>11</v>
      </c>
      <c r="G58" s="142"/>
      <c r="H58" s="142"/>
      <c r="I58" s="142"/>
      <c r="J58" s="142"/>
      <c r="K58" s="142"/>
      <c r="L58" s="142"/>
      <c r="M58" s="142"/>
      <c r="N58" s="142"/>
      <c r="O58" s="113">
        <v>12</v>
      </c>
    </row>
    <row r="59" spans="2:15" ht="11.25">
      <c r="B59" s="48" t="s">
        <v>66</v>
      </c>
      <c r="C59" s="122">
        <v>35</v>
      </c>
      <c r="D59" s="122">
        <v>28</v>
      </c>
      <c r="E59" s="122">
        <v>23</v>
      </c>
      <c r="F59" s="142">
        <v>41</v>
      </c>
      <c r="G59" s="142"/>
      <c r="H59" s="142"/>
      <c r="I59" s="142"/>
      <c r="J59" s="142"/>
      <c r="K59" s="142"/>
      <c r="L59" s="142"/>
      <c r="M59" s="142"/>
      <c r="N59" s="142"/>
      <c r="O59" s="113">
        <v>127</v>
      </c>
    </row>
    <row r="60" spans="2:15" ht="11.25">
      <c r="B60" s="48" t="s">
        <v>71</v>
      </c>
      <c r="C60" s="122">
        <v>2</v>
      </c>
      <c r="D60" s="122">
        <v>1</v>
      </c>
      <c r="E60" s="122">
        <v>1</v>
      </c>
      <c r="F60" s="142">
        <v>2</v>
      </c>
      <c r="G60" s="142"/>
      <c r="H60" s="142"/>
      <c r="I60" s="142"/>
      <c r="J60" s="142"/>
      <c r="K60" s="142"/>
      <c r="L60" s="142"/>
      <c r="M60" s="142"/>
      <c r="N60" s="142"/>
      <c r="O60" s="113">
        <v>6</v>
      </c>
    </row>
    <row r="61" spans="2:15" ht="11.25">
      <c r="B61" s="48" t="s">
        <v>63</v>
      </c>
      <c r="C61" s="122">
        <v>13</v>
      </c>
      <c r="D61" s="122">
        <v>12</v>
      </c>
      <c r="E61" s="122">
        <v>8</v>
      </c>
      <c r="F61" s="142">
        <v>60</v>
      </c>
      <c r="G61" s="142"/>
      <c r="H61" s="142"/>
      <c r="I61" s="142"/>
      <c r="J61" s="142"/>
      <c r="K61" s="142"/>
      <c r="L61" s="142"/>
      <c r="M61" s="142"/>
      <c r="N61" s="142"/>
      <c r="O61" s="113">
        <v>93</v>
      </c>
    </row>
    <row r="62" spans="2:15" ht="11.25">
      <c r="B62" s="48" t="s">
        <v>133</v>
      </c>
      <c r="C62" s="122">
        <v>10</v>
      </c>
      <c r="D62" s="122">
        <v>12</v>
      </c>
      <c r="E62" s="122">
        <v>12</v>
      </c>
      <c r="F62" s="142">
        <v>131</v>
      </c>
      <c r="G62" s="142"/>
      <c r="H62" s="142"/>
      <c r="I62" s="142"/>
      <c r="J62" s="142"/>
      <c r="K62" s="142"/>
      <c r="L62" s="142"/>
      <c r="M62" s="142"/>
      <c r="N62" s="142"/>
      <c r="O62" s="113">
        <v>165</v>
      </c>
    </row>
    <row r="63" spans="2:15" ht="11.25">
      <c r="B63" s="48" t="s">
        <v>23</v>
      </c>
      <c r="C63" s="122">
        <v>8</v>
      </c>
      <c r="D63" s="122">
        <v>0</v>
      </c>
      <c r="E63" s="122">
        <v>9</v>
      </c>
      <c r="F63" s="142">
        <v>7</v>
      </c>
      <c r="G63" s="142"/>
      <c r="H63" s="142"/>
      <c r="I63" s="142"/>
      <c r="J63" s="142"/>
      <c r="K63" s="142"/>
      <c r="L63" s="142"/>
      <c r="M63" s="142"/>
      <c r="N63" s="142"/>
      <c r="O63" s="113">
        <v>24</v>
      </c>
    </row>
    <row r="64" spans="2:15" ht="11.25">
      <c r="B64" s="48" t="s">
        <v>20</v>
      </c>
      <c r="C64" s="122">
        <v>14</v>
      </c>
      <c r="D64" s="122">
        <v>9</v>
      </c>
      <c r="E64" s="122">
        <v>20</v>
      </c>
      <c r="F64" s="142">
        <v>40</v>
      </c>
      <c r="G64" s="142"/>
      <c r="H64" s="142"/>
      <c r="I64" s="142"/>
      <c r="J64" s="142"/>
      <c r="K64" s="142"/>
      <c r="L64" s="142"/>
      <c r="M64" s="142"/>
      <c r="N64" s="142"/>
      <c r="O64" s="113">
        <v>83</v>
      </c>
    </row>
    <row r="65" spans="2:15" ht="11.25">
      <c r="B65" s="48" t="s">
        <v>49</v>
      </c>
      <c r="C65" s="122">
        <v>20</v>
      </c>
      <c r="D65" s="122">
        <v>14</v>
      </c>
      <c r="E65" s="122">
        <v>20</v>
      </c>
      <c r="F65" s="142">
        <v>36</v>
      </c>
      <c r="G65" s="142"/>
      <c r="H65" s="142"/>
      <c r="I65" s="142"/>
      <c r="J65" s="142"/>
      <c r="K65" s="142"/>
      <c r="L65" s="142"/>
      <c r="M65" s="142"/>
      <c r="N65" s="142"/>
      <c r="O65" s="113">
        <v>90</v>
      </c>
    </row>
    <row r="66" spans="2:15" ht="11.25">
      <c r="B66" s="48" t="s">
        <v>152</v>
      </c>
      <c r="C66" s="122">
        <v>3</v>
      </c>
      <c r="D66" s="122">
        <v>10</v>
      </c>
      <c r="E66" s="122">
        <v>5</v>
      </c>
      <c r="F66" s="142">
        <v>3</v>
      </c>
      <c r="G66" s="142"/>
      <c r="H66" s="142"/>
      <c r="I66" s="142"/>
      <c r="J66" s="142"/>
      <c r="K66" s="142"/>
      <c r="L66" s="142"/>
      <c r="M66" s="142"/>
      <c r="N66" s="142"/>
      <c r="O66" s="113">
        <v>21</v>
      </c>
    </row>
    <row r="67" spans="2:15" ht="11.25">
      <c r="B67" s="49" t="s">
        <v>60</v>
      </c>
      <c r="C67" s="120">
        <v>1</v>
      </c>
      <c r="D67" s="120">
        <v>1</v>
      </c>
      <c r="E67" s="120">
        <v>0</v>
      </c>
      <c r="F67" s="142">
        <v>0</v>
      </c>
      <c r="G67" s="142"/>
      <c r="H67" s="142"/>
      <c r="I67" s="142"/>
      <c r="J67" s="142"/>
      <c r="K67" s="142"/>
      <c r="L67" s="142"/>
      <c r="M67" s="142"/>
      <c r="N67" s="142"/>
      <c r="O67" s="113">
        <v>2</v>
      </c>
    </row>
    <row r="68" spans="2:15" ht="11.25">
      <c r="B68" s="48" t="s">
        <v>32</v>
      </c>
      <c r="C68" s="122">
        <v>155</v>
      </c>
      <c r="D68" s="122">
        <v>129</v>
      </c>
      <c r="E68" s="122">
        <v>396</v>
      </c>
      <c r="F68" s="142">
        <v>287</v>
      </c>
      <c r="G68" s="142"/>
      <c r="H68" s="142"/>
      <c r="I68" s="142"/>
      <c r="J68" s="142"/>
      <c r="K68" s="142"/>
      <c r="L68" s="142"/>
      <c r="M68" s="142"/>
      <c r="N68" s="142"/>
      <c r="O68" s="113">
        <v>967</v>
      </c>
    </row>
    <row r="69" spans="2:15" ht="11.25">
      <c r="B69" s="48" t="s">
        <v>73</v>
      </c>
      <c r="C69" s="122">
        <v>41</v>
      </c>
      <c r="D69" s="122">
        <v>28</v>
      </c>
      <c r="E69" s="122">
        <v>45</v>
      </c>
      <c r="F69" s="142">
        <v>30</v>
      </c>
      <c r="G69" s="142"/>
      <c r="H69" s="142"/>
      <c r="I69" s="142"/>
      <c r="J69" s="142"/>
      <c r="K69" s="142"/>
      <c r="L69" s="142"/>
      <c r="M69" s="142"/>
      <c r="N69" s="142"/>
      <c r="O69" s="113">
        <v>144</v>
      </c>
    </row>
    <row r="70" spans="2:15" ht="11.25">
      <c r="B70" s="48" t="s">
        <v>264</v>
      </c>
      <c r="C70" s="122">
        <v>16</v>
      </c>
      <c r="D70" s="122">
        <v>27</v>
      </c>
      <c r="E70" s="122">
        <v>18</v>
      </c>
      <c r="F70" s="142">
        <v>44</v>
      </c>
      <c r="G70" s="142"/>
      <c r="H70" s="142"/>
      <c r="I70" s="142"/>
      <c r="J70" s="142"/>
      <c r="K70" s="142"/>
      <c r="L70" s="142"/>
      <c r="M70" s="142"/>
      <c r="N70" s="142"/>
      <c r="O70" s="113">
        <v>105</v>
      </c>
    </row>
    <row r="71" spans="2:15" ht="11.25">
      <c r="B71" s="48" t="s">
        <v>40</v>
      </c>
      <c r="C71" s="122">
        <v>9</v>
      </c>
      <c r="D71" s="122">
        <v>6</v>
      </c>
      <c r="E71" s="122">
        <v>8</v>
      </c>
      <c r="F71" s="142">
        <v>8</v>
      </c>
      <c r="G71" s="142"/>
      <c r="H71" s="142"/>
      <c r="I71" s="142"/>
      <c r="J71" s="142"/>
      <c r="K71" s="142"/>
      <c r="L71" s="142"/>
      <c r="M71" s="142"/>
      <c r="N71" s="142"/>
      <c r="O71" s="113">
        <v>31</v>
      </c>
    </row>
    <row r="72" spans="2:15" ht="11.25">
      <c r="B72" s="48" t="s">
        <v>27</v>
      </c>
      <c r="C72" s="122">
        <v>15</v>
      </c>
      <c r="D72" s="122">
        <v>2</v>
      </c>
      <c r="E72" s="122">
        <v>14</v>
      </c>
      <c r="F72" s="142">
        <v>31</v>
      </c>
      <c r="G72" s="142"/>
      <c r="H72" s="142"/>
      <c r="I72" s="142"/>
      <c r="J72" s="142"/>
      <c r="K72" s="142"/>
      <c r="L72" s="142"/>
      <c r="M72" s="142"/>
      <c r="N72" s="142"/>
      <c r="O72" s="113">
        <v>62</v>
      </c>
    </row>
    <row r="73" spans="2:15" ht="11.25">
      <c r="B73" s="48" t="s">
        <v>265</v>
      </c>
      <c r="C73" s="122">
        <v>0</v>
      </c>
      <c r="D73" s="122">
        <v>0</v>
      </c>
      <c r="E73" s="122">
        <v>0</v>
      </c>
      <c r="F73" s="142">
        <v>0</v>
      </c>
      <c r="G73" s="142"/>
      <c r="H73" s="142"/>
      <c r="I73" s="142"/>
      <c r="J73" s="142"/>
      <c r="K73" s="142"/>
      <c r="L73" s="142"/>
      <c r="M73" s="142"/>
      <c r="N73" s="142"/>
      <c r="O73" s="113">
        <v>0</v>
      </c>
    </row>
    <row r="74" spans="2:15" ht="11.25">
      <c r="B74" s="48" t="s">
        <v>41</v>
      </c>
      <c r="C74" s="122">
        <v>3</v>
      </c>
      <c r="D74" s="122">
        <v>5</v>
      </c>
      <c r="E74" s="122">
        <v>5</v>
      </c>
      <c r="F74" s="142">
        <v>5</v>
      </c>
      <c r="G74" s="142"/>
      <c r="H74" s="142"/>
      <c r="I74" s="142"/>
      <c r="J74" s="142"/>
      <c r="K74" s="142"/>
      <c r="L74" s="142"/>
      <c r="M74" s="142"/>
      <c r="N74" s="142"/>
      <c r="O74" s="113">
        <v>18</v>
      </c>
    </row>
    <row r="75" spans="2:15" ht="11.25">
      <c r="B75" s="48" t="s">
        <v>153</v>
      </c>
      <c r="C75" s="122">
        <v>3</v>
      </c>
      <c r="D75" s="122">
        <v>9</v>
      </c>
      <c r="E75" s="122">
        <v>1</v>
      </c>
      <c r="F75" s="142">
        <v>13</v>
      </c>
      <c r="G75" s="142"/>
      <c r="H75" s="142"/>
      <c r="I75" s="142"/>
      <c r="J75" s="142"/>
      <c r="K75" s="142"/>
      <c r="L75" s="142"/>
      <c r="M75" s="142"/>
      <c r="N75" s="142"/>
      <c r="O75" s="113">
        <v>26</v>
      </c>
    </row>
    <row r="76" spans="2:15" ht="11.25">
      <c r="B76" s="48" t="s">
        <v>19</v>
      </c>
      <c r="C76" s="122">
        <v>156</v>
      </c>
      <c r="D76" s="122">
        <v>104</v>
      </c>
      <c r="E76" s="122">
        <v>153</v>
      </c>
      <c r="F76" s="142">
        <v>910</v>
      </c>
      <c r="G76" s="142"/>
      <c r="H76" s="142"/>
      <c r="I76" s="142"/>
      <c r="J76" s="142"/>
      <c r="K76" s="142"/>
      <c r="L76" s="142"/>
      <c r="M76" s="142"/>
      <c r="N76" s="142"/>
      <c r="O76" s="113">
        <v>1323</v>
      </c>
    </row>
    <row r="77" spans="2:15" ht="11.25">
      <c r="B77" s="50" t="s">
        <v>14</v>
      </c>
      <c r="C77" s="198">
        <v>14</v>
      </c>
      <c r="D77" s="198">
        <v>11</v>
      </c>
      <c r="E77" s="198">
        <v>14</v>
      </c>
      <c r="F77" s="142">
        <v>54</v>
      </c>
      <c r="G77" s="142"/>
      <c r="H77" s="142"/>
      <c r="I77" s="142"/>
      <c r="J77" s="142"/>
      <c r="K77" s="142"/>
      <c r="L77" s="142"/>
      <c r="M77" s="142"/>
      <c r="N77" s="142"/>
      <c r="O77" s="113">
        <v>93</v>
      </c>
    </row>
    <row r="78" spans="2:15" ht="11.25">
      <c r="B78" s="48" t="s">
        <v>53</v>
      </c>
      <c r="C78" s="122">
        <v>129</v>
      </c>
      <c r="D78" s="122">
        <v>135</v>
      </c>
      <c r="E78" s="122">
        <v>124</v>
      </c>
      <c r="F78" s="142">
        <v>248</v>
      </c>
      <c r="G78" s="142"/>
      <c r="H78" s="142"/>
      <c r="I78" s="142"/>
      <c r="J78" s="142"/>
      <c r="K78" s="142"/>
      <c r="L78" s="142"/>
      <c r="M78" s="142"/>
      <c r="N78" s="142"/>
      <c r="O78" s="113">
        <v>636</v>
      </c>
    </row>
    <row r="79" spans="2:15" ht="11.25">
      <c r="B79" s="48" t="s">
        <v>42</v>
      </c>
      <c r="C79" s="122">
        <v>377</v>
      </c>
      <c r="D79" s="122">
        <v>330</v>
      </c>
      <c r="E79" s="122">
        <v>516</v>
      </c>
      <c r="F79" s="142">
        <v>617</v>
      </c>
      <c r="G79" s="142"/>
      <c r="H79" s="142"/>
      <c r="I79" s="142"/>
      <c r="J79" s="142"/>
      <c r="K79" s="142"/>
      <c r="L79" s="142"/>
      <c r="M79" s="142"/>
      <c r="N79" s="142"/>
      <c r="O79" s="113">
        <v>1840</v>
      </c>
    </row>
    <row r="80" spans="2:15" ht="11.25">
      <c r="B80" s="48" t="s">
        <v>135</v>
      </c>
      <c r="C80" s="122">
        <v>2</v>
      </c>
      <c r="D80" s="122">
        <v>1</v>
      </c>
      <c r="E80" s="122">
        <v>2</v>
      </c>
      <c r="F80" s="142">
        <v>140</v>
      </c>
      <c r="G80" s="142"/>
      <c r="H80" s="142"/>
      <c r="I80" s="142"/>
      <c r="J80" s="142"/>
      <c r="K80" s="142"/>
      <c r="L80" s="142"/>
      <c r="M80" s="142"/>
      <c r="N80" s="142"/>
      <c r="O80" s="113">
        <v>145</v>
      </c>
    </row>
    <row r="81" spans="2:15" ht="11.25">
      <c r="B81" s="48" t="s">
        <v>50</v>
      </c>
      <c r="C81" s="122">
        <v>0</v>
      </c>
      <c r="D81" s="122">
        <v>0</v>
      </c>
      <c r="E81" s="122">
        <v>0</v>
      </c>
      <c r="F81" s="142">
        <v>0</v>
      </c>
      <c r="G81" s="142"/>
      <c r="H81" s="142"/>
      <c r="I81" s="142"/>
      <c r="J81" s="142"/>
      <c r="K81" s="142"/>
      <c r="L81" s="142"/>
      <c r="M81" s="142"/>
      <c r="N81" s="142"/>
      <c r="O81" s="113">
        <v>0</v>
      </c>
    </row>
    <row r="82" spans="2:15" ht="11.25">
      <c r="B82" s="48" t="s">
        <v>154</v>
      </c>
      <c r="C82" s="122">
        <v>5</v>
      </c>
      <c r="D82" s="122">
        <v>0</v>
      </c>
      <c r="E82" s="122">
        <v>5</v>
      </c>
      <c r="F82" s="142">
        <v>1</v>
      </c>
      <c r="G82" s="142"/>
      <c r="H82" s="142"/>
      <c r="I82" s="142"/>
      <c r="J82" s="142"/>
      <c r="K82" s="142"/>
      <c r="L82" s="142"/>
      <c r="M82" s="142"/>
      <c r="N82" s="142"/>
      <c r="O82" s="113">
        <v>11</v>
      </c>
    </row>
    <row r="83" spans="2:15" ht="11.25">
      <c r="B83" s="48" t="s">
        <v>16</v>
      </c>
      <c r="C83" s="122">
        <v>9</v>
      </c>
      <c r="D83" s="122">
        <v>12</v>
      </c>
      <c r="E83" s="122">
        <v>9</v>
      </c>
      <c r="F83" s="142">
        <v>26</v>
      </c>
      <c r="G83" s="142"/>
      <c r="H83" s="142"/>
      <c r="I83" s="142"/>
      <c r="J83" s="142"/>
      <c r="K83" s="142"/>
      <c r="L83" s="142"/>
      <c r="M83" s="142"/>
      <c r="N83" s="142"/>
      <c r="O83" s="113">
        <v>56</v>
      </c>
    </row>
    <row r="84" spans="2:15" ht="11.25">
      <c r="B84" s="48" t="s">
        <v>48</v>
      </c>
      <c r="C84" s="122">
        <v>10</v>
      </c>
      <c r="D84" s="122">
        <v>7</v>
      </c>
      <c r="E84" s="122">
        <v>10</v>
      </c>
      <c r="F84" s="142">
        <v>28</v>
      </c>
      <c r="G84" s="142"/>
      <c r="H84" s="142"/>
      <c r="I84" s="142"/>
      <c r="J84" s="142"/>
      <c r="K84" s="142"/>
      <c r="L84" s="142"/>
      <c r="M84" s="142"/>
      <c r="N84" s="142"/>
      <c r="O84" s="113">
        <v>55</v>
      </c>
    </row>
    <row r="85" spans="2:15" ht="11.25">
      <c r="B85" s="48" t="s">
        <v>72</v>
      </c>
      <c r="C85" s="122">
        <v>0</v>
      </c>
      <c r="D85" s="122">
        <v>0</v>
      </c>
      <c r="E85" s="122">
        <v>1</v>
      </c>
      <c r="F85" s="142">
        <v>1</v>
      </c>
      <c r="G85" s="142"/>
      <c r="H85" s="142"/>
      <c r="I85" s="142"/>
      <c r="J85" s="142"/>
      <c r="K85" s="142"/>
      <c r="L85" s="142"/>
      <c r="M85" s="142"/>
      <c r="N85" s="142"/>
      <c r="O85" s="113">
        <v>2</v>
      </c>
    </row>
    <row r="86" spans="2:15" ht="11.25">
      <c r="B86" s="48" t="s">
        <v>136</v>
      </c>
      <c r="C86" s="122">
        <v>29</v>
      </c>
      <c r="D86" s="122">
        <v>21</v>
      </c>
      <c r="E86" s="122">
        <v>37</v>
      </c>
      <c r="F86" s="142">
        <v>25</v>
      </c>
      <c r="G86" s="142"/>
      <c r="H86" s="142"/>
      <c r="I86" s="142"/>
      <c r="J86" s="142"/>
      <c r="K86" s="142"/>
      <c r="L86" s="142"/>
      <c r="M86" s="142"/>
      <c r="N86" s="142"/>
      <c r="O86" s="113">
        <v>112</v>
      </c>
    </row>
    <row r="87" spans="2:15" ht="11.25">
      <c r="B87" s="48" t="s">
        <v>202</v>
      </c>
      <c r="C87" s="122">
        <v>5</v>
      </c>
      <c r="D87" s="122">
        <v>10</v>
      </c>
      <c r="E87" s="122">
        <v>1</v>
      </c>
      <c r="F87" s="142">
        <v>4</v>
      </c>
      <c r="G87" s="142"/>
      <c r="H87" s="142"/>
      <c r="I87" s="142"/>
      <c r="J87" s="142"/>
      <c r="K87" s="142"/>
      <c r="L87" s="142"/>
      <c r="M87" s="142"/>
      <c r="N87" s="142"/>
      <c r="O87" s="113">
        <v>20</v>
      </c>
    </row>
    <row r="88" spans="2:15" ht="11.25">
      <c r="B88" s="48" t="s">
        <v>43</v>
      </c>
      <c r="C88" s="122">
        <v>1</v>
      </c>
      <c r="D88" s="122">
        <v>0</v>
      </c>
      <c r="E88" s="122">
        <v>1</v>
      </c>
      <c r="F88" s="142">
        <v>1</v>
      </c>
      <c r="G88" s="142"/>
      <c r="H88" s="142"/>
      <c r="I88" s="142"/>
      <c r="J88" s="142"/>
      <c r="K88" s="142"/>
      <c r="L88" s="142"/>
      <c r="M88" s="142"/>
      <c r="N88" s="142"/>
      <c r="O88" s="113">
        <v>3</v>
      </c>
    </row>
    <row r="89" spans="2:15" ht="11.25">
      <c r="B89" s="48" t="s">
        <v>155</v>
      </c>
      <c r="C89" s="122">
        <v>49</v>
      </c>
      <c r="D89" s="122">
        <v>4</v>
      </c>
      <c r="E89" s="122">
        <v>3</v>
      </c>
      <c r="F89" s="142">
        <v>10</v>
      </c>
      <c r="G89" s="142"/>
      <c r="H89" s="142"/>
      <c r="I89" s="142"/>
      <c r="J89" s="142"/>
      <c r="K89" s="142"/>
      <c r="L89" s="142"/>
      <c r="M89" s="142"/>
      <c r="N89" s="142"/>
      <c r="O89" s="113">
        <v>66</v>
      </c>
    </row>
    <row r="90" spans="2:15" ht="11.25">
      <c r="B90" s="48" t="s">
        <v>74</v>
      </c>
      <c r="C90" s="122">
        <v>1</v>
      </c>
      <c r="D90" s="122">
        <v>2</v>
      </c>
      <c r="E90" s="122">
        <v>1</v>
      </c>
      <c r="F90" s="142">
        <v>12</v>
      </c>
      <c r="G90" s="142"/>
      <c r="H90" s="142"/>
      <c r="I90" s="142"/>
      <c r="J90" s="142"/>
      <c r="K90" s="142"/>
      <c r="L90" s="142"/>
      <c r="M90" s="142"/>
      <c r="N90" s="142"/>
      <c r="O90" s="113">
        <v>16</v>
      </c>
    </row>
    <row r="91" spans="2:15" ht="11.25">
      <c r="B91" s="48" t="s">
        <v>44</v>
      </c>
      <c r="C91" s="122">
        <v>26</v>
      </c>
      <c r="D91" s="122">
        <v>11</v>
      </c>
      <c r="E91" s="122">
        <v>26</v>
      </c>
      <c r="F91" s="142">
        <v>10</v>
      </c>
      <c r="G91" s="142"/>
      <c r="H91" s="142"/>
      <c r="I91" s="142"/>
      <c r="J91" s="142"/>
      <c r="K91" s="142"/>
      <c r="L91" s="142"/>
      <c r="M91" s="142"/>
      <c r="N91" s="142"/>
      <c r="O91" s="113">
        <v>73</v>
      </c>
    </row>
    <row r="92" spans="2:15" ht="11.25">
      <c r="B92" s="48" t="s">
        <v>45</v>
      </c>
      <c r="C92" s="122">
        <v>587</v>
      </c>
      <c r="D92" s="122">
        <v>604</v>
      </c>
      <c r="E92" s="122">
        <v>665</v>
      </c>
      <c r="F92" s="142">
        <v>652</v>
      </c>
      <c r="G92" s="142"/>
      <c r="H92" s="142"/>
      <c r="I92" s="142"/>
      <c r="J92" s="142"/>
      <c r="K92" s="142"/>
      <c r="L92" s="142"/>
      <c r="M92" s="142"/>
      <c r="N92" s="142"/>
      <c r="O92" s="113">
        <v>2508</v>
      </c>
    </row>
    <row r="93" spans="2:15" ht="11.25">
      <c r="B93" s="48" t="s">
        <v>134</v>
      </c>
      <c r="C93" s="122">
        <v>15</v>
      </c>
      <c r="D93" s="122">
        <v>8</v>
      </c>
      <c r="E93" s="122">
        <v>14</v>
      </c>
      <c r="F93" s="142">
        <v>14</v>
      </c>
      <c r="G93" s="142"/>
      <c r="H93" s="142"/>
      <c r="I93" s="142"/>
      <c r="J93" s="142"/>
      <c r="K93" s="142"/>
      <c r="L93" s="142"/>
      <c r="M93" s="142"/>
      <c r="N93" s="142"/>
      <c r="O93" s="113">
        <v>51</v>
      </c>
    </row>
    <row r="94" spans="2:15" ht="11.25">
      <c r="B94" s="48" t="s">
        <v>203</v>
      </c>
      <c r="C94" s="122">
        <v>4</v>
      </c>
      <c r="D94" s="122">
        <v>1</v>
      </c>
      <c r="E94" s="122">
        <v>4</v>
      </c>
      <c r="F94" s="142">
        <v>6</v>
      </c>
      <c r="G94" s="142"/>
      <c r="H94" s="142"/>
      <c r="I94" s="142"/>
      <c r="J94" s="142"/>
      <c r="K94" s="142"/>
      <c r="L94" s="142"/>
      <c r="M94" s="142"/>
      <c r="N94" s="142"/>
      <c r="O94" s="113">
        <v>15</v>
      </c>
    </row>
    <row r="95" spans="2:15" ht="11.25">
      <c r="B95" s="48" t="s">
        <v>139</v>
      </c>
      <c r="C95" s="122">
        <v>1</v>
      </c>
      <c r="D95" s="122">
        <v>1</v>
      </c>
      <c r="E95" s="122">
        <v>1</v>
      </c>
      <c r="F95" s="142">
        <v>1</v>
      </c>
      <c r="G95" s="142"/>
      <c r="H95" s="142"/>
      <c r="I95" s="142"/>
      <c r="J95" s="142"/>
      <c r="K95" s="142"/>
      <c r="L95" s="142"/>
      <c r="M95" s="142"/>
      <c r="N95" s="142"/>
      <c r="O95" s="113">
        <v>4</v>
      </c>
    </row>
    <row r="96" spans="2:15" ht="11.25">
      <c r="B96" s="48" t="s">
        <v>33</v>
      </c>
      <c r="C96" s="122">
        <v>10</v>
      </c>
      <c r="D96" s="122">
        <v>4</v>
      </c>
      <c r="E96" s="122">
        <v>5</v>
      </c>
      <c r="F96" s="142">
        <v>9</v>
      </c>
      <c r="G96" s="142"/>
      <c r="H96" s="142"/>
      <c r="I96" s="142"/>
      <c r="J96" s="142"/>
      <c r="K96" s="142"/>
      <c r="L96" s="142"/>
      <c r="M96" s="142"/>
      <c r="N96" s="142"/>
      <c r="O96" s="113">
        <v>28</v>
      </c>
    </row>
    <row r="97" spans="2:15" ht="11.25">
      <c r="B97" s="48" t="s">
        <v>15</v>
      </c>
      <c r="C97" s="122">
        <v>1030</v>
      </c>
      <c r="D97" s="122">
        <v>1132</v>
      </c>
      <c r="E97" s="122">
        <v>853</v>
      </c>
      <c r="F97" s="142">
        <v>1678</v>
      </c>
      <c r="G97" s="142"/>
      <c r="H97" s="142"/>
      <c r="I97" s="142"/>
      <c r="J97" s="142"/>
      <c r="K97" s="142"/>
      <c r="L97" s="142"/>
      <c r="M97" s="142"/>
      <c r="N97" s="142"/>
      <c r="O97" s="113">
        <v>4693</v>
      </c>
    </row>
    <row r="98" spans="2:15" ht="12" thickBot="1">
      <c r="B98" s="51" t="s">
        <v>260</v>
      </c>
      <c r="C98" s="199">
        <v>186</v>
      </c>
      <c r="D98" s="199">
        <v>144</v>
      </c>
      <c r="E98" s="199">
        <v>157</v>
      </c>
      <c r="F98" s="143">
        <v>232</v>
      </c>
      <c r="G98" s="143"/>
      <c r="H98" s="143"/>
      <c r="I98" s="143"/>
      <c r="J98" s="143"/>
      <c r="K98" s="143"/>
      <c r="L98" s="143"/>
      <c r="M98" s="143"/>
      <c r="N98" s="143"/>
      <c r="O98" s="202">
        <v>719</v>
      </c>
    </row>
    <row r="99" spans="2:15" ht="12" thickBot="1">
      <c r="B99" s="33" t="s">
        <v>7</v>
      </c>
      <c r="C99" s="200">
        <v>24330</v>
      </c>
      <c r="D99" s="200">
        <v>27923</v>
      </c>
      <c r="E99" s="200">
        <v>24818</v>
      </c>
      <c r="F99" s="114">
        <v>47039</v>
      </c>
      <c r="G99" s="179"/>
      <c r="H99" s="179"/>
      <c r="I99" s="179"/>
      <c r="J99" s="179"/>
      <c r="K99" s="179"/>
      <c r="L99" s="179"/>
      <c r="M99" s="179"/>
      <c r="N99" s="179"/>
      <c r="O99" s="112">
        <v>124110</v>
      </c>
    </row>
    <row r="100" spans="2:15" ht="12" thickBot="1">
      <c r="B100" s="33" t="s">
        <v>244</v>
      </c>
      <c r="C100" s="200">
        <v>42967</v>
      </c>
      <c r="D100" s="200">
        <v>37569</v>
      </c>
      <c r="E100" s="200">
        <v>41961</v>
      </c>
      <c r="F100" s="144">
        <v>52574</v>
      </c>
      <c r="G100" s="180"/>
      <c r="H100" s="180"/>
      <c r="I100" s="180"/>
      <c r="J100" s="180"/>
      <c r="K100" s="180"/>
      <c r="L100" s="180"/>
      <c r="M100" s="180"/>
      <c r="N100" s="180"/>
      <c r="O100" s="112">
        <v>175071</v>
      </c>
    </row>
    <row r="101" spans="2:15" ht="12" thickBot="1">
      <c r="B101" s="33" t="s">
        <v>8</v>
      </c>
      <c r="C101" s="200">
        <v>67297</v>
      </c>
      <c r="D101" s="200">
        <v>65492</v>
      </c>
      <c r="E101" s="200">
        <v>66779</v>
      </c>
      <c r="F101" s="144">
        <v>99613</v>
      </c>
      <c r="G101" s="144"/>
      <c r="H101" s="144"/>
      <c r="I101" s="144"/>
      <c r="J101" s="144"/>
      <c r="K101" s="144"/>
      <c r="L101" s="144"/>
      <c r="M101" s="144"/>
      <c r="N101" s="144"/>
      <c r="O101" s="112">
        <v>299181</v>
      </c>
    </row>
    <row r="106" spans="6:15" ht="11.25">
      <c r="F106" s="190"/>
      <c r="G106" s="190"/>
      <c r="H106" s="190"/>
      <c r="I106" s="190"/>
      <c r="J106" s="190"/>
      <c r="K106" s="190"/>
      <c r="L106" s="190"/>
      <c r="M106" s="190"/>
      <c r="N106" s="190"/>
      <c r="O106" s="7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128" sqref="B128:O12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44" t="s">
        <v>280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0.5">
      <c r="B4" s="247"/>
      <c r="C4" s="125" t="s">
        <v>281</v>
      </c>
      <c r="D4" s="233" t="s">
        <v>249</v>
      </c>
      <c r="E4" s="248"/>
      <c r="F4" s="233" t="s">
        <v>252</v>
      </c>
      <c r="G4" s="234"/>
      <c r="H4" s="233" t="s">
        <v>250</v>
      </c>
      <c r="I4" s="234"/>
      <c r="J4" s="233" t="s">
        <v>282</v>
      </c>
      <c r="K4" s="234"/>
      <c r="L4" s="233" t="s">
        <v>253</v>
      </c>
      <c r="M4" s="234"/>
      <c r="N4" s="235" t="s">
        <v>254</v>
      </c>
      <c r="O4" s="127" t="s">
        <v>283</v>
      </c>
    </row>
    <row r="5" spans="2:15" ht="10.5">
      <c r="B5" s="247"/>
      <c r="C5" s="126" t="s">
        <v>284</v>
      </c>
      <c r="D5" s="236" t="s">
        <v>285</v>
      </c>
      <c r="E5" s="237"/>
      <c r="F5" s="236" t="s">
        <v>285</v>
      </c>
      <c r="G5" s="238"/>
      <c r="H5" s="236" t="s">
        <v>285</v>
      </c>
      <c r="I5" s="238"/>
      <c r="J5" s="236" t="s">
        <v>285</v>
      </c>
      <c r="K5" s="238"/>
      <c r="L5" s="239" t="s">
        <v>285</v>
      </c>
      <c r="M5" s="240"/>
      <c r="N5" s="235"/>
      <c r="O5" s="128" t="s">
        <v>266</v>
      </c>
    </row>
    <row r="6" spans="2:15" ht="11.25" thickBot="1">
      <c r="B6" s="63"/>
      <c r="C6" s="58" t="s">
        <v>256</v>
      </c>
      <c r="D6" s="58" t="s">
        <v>256</v>
      </c>
      <c r="E6" s="58" t="s">
        <v>286</v>
      </c>
      <c r="F6" s="58" t="s">
        <v>256</v>
      </c>
      <c r="G6" s="58" t="s">
        <v>286</v>
      </c>
      <c r="H6" s="58" t="s">
        <v>256</v>
      </c>
      <c r="I6" s="58" t="s">
        <v>286</v>
      </c>
      <c r="J6" s="58" t="s">
        <v>256</v>
      </c>
      <c r="K6" s="58" t="s">
        <v>287</v>
      </c>
      <c r="L6" s="58" t="s">
        <v>256</v>
      </c>
      <c r="M6" s="60" t="s">
        <v>286</v>
      </c>
      <c r="N6" s="58"/>
      <c r="O6" s="59"/>
    </row>
    <row r="7" spans="2:15" ht="10.5">
      <c r="B7" s="65">
        <v>2011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 t="s">
        <v>296</v>
      </c>
    </row>
    <row r="8" spans="2:16" ht="10.5">
      <c r="B8" s="61" t="s">
        <v>261</v>
      </c>
      <c r="C8" s="115">
        <v>14234</v>
      </c>
      <c r="D8" s="115">
        <v>92</v>
      </c>
      <c r="E8" s="115">
        <v>18118</v>
      </c>
      <c r="F8" s="115">
        <v>268</v>
      </c>
      <c r="G8" s="115">
        <v>0</v>
      </c>
      <c r="H8" s="115">
        <v>1833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34545</v>
      </c>
      <c r="O8" s="62">
        <v>62.6029654036244</v>
      </c>
      <c r="P8" s="117"/>
    </row>
    <row r="9" spans="2:16" ht="10.5">
      <c r="B9" s="61" t="s">
        <v>269</v>
      </c>
      <c r="C9" s="115">
        <v>26303</v>
      </c>
      <c r="D9" s="115">
        <v>82</v>
      </c>
      <c r="E9" s="115">
        <v>8685</v>
      </c>
      <c r="F9" s="115">
        <v>341</v>
      </c>
      <c r="G9" s="115">
        <v>0</v>
      </c>
      <c r="H9" s="115">
        <v>963</v>
      </c>
      <c r="I9" s="115">
        <v>0</v>
      </c>
      <c r="J9" s="115">
        <v>24</v>
      </c>
      <c r="K9" s="115">
        <v>11</v>
      </c>
      <c r="L9" s="115">
        <v>0</v>
      </c>
      <c r="M9" s="115">
        <v>0</v>
      </c>
      <c r="N9" s="115">
        <v>36409</v>
      </c>
      <c r="O9" s="62">
        <v>27.04654895666132</v>
      </c>
      <c r="P9" s="117"/>
    </row>
    <row r="10" spans="2:16" ht="10.5">
      <c r="B10" s="61" t="s">
        <v>270</v>
      </c>
      <c r="C10" s="115">
        <v>33303</v>
      </c>
      <c r="D10" s="115">
        <v>81</v>
      </c>
      <c r="E10" s="115">
        <v>28189</v>
      </c>
      <c r="F10" s="115">
        <v>299</v>
      </c>
      <c r="G10" s="115">
        <v>0</v>
      </c>
      <c r="H10" s="115">
        <v>1729</v>
      </c>
      <c r="I10" s="115">
        <v>0</v>
      </c>
      <c r="J10" s="115">
        <v>19</v>
      </c>
      <c r="K10" s="115">
        <v>9</v>
      </c>
      <c r="L10" s="115">
        <v>0</v>
      </c>
      <c r="M10" s="115">
        <v>0</v>
      </c>
      <c r="N10" s="115">
        <v>63629</v>
      </c>
      <c r="O10" s="62">
        <v>97.48292985723153</v>
      </c>
      <c r="P10" s="117"/>
    </row>
    <row r="11" spans="2:16" ht="10.5">
      <c r="B11" s="63" t="s">
        <v>271</v>
      </c>
      <c r="C11" s="115">
        <v>63707</v>
      </c>
      <c r="D11" s="115">
        <v>173</v>
      </c>
      <c r="E11" s="115">
        <v>35627</v>
      </c>
      <c r="F11" s="115">
        <v>335</v>
      </c>
      <c r="G11" s="115">
        <v>0</v>
      </c>
      <c r="H11" s="115">
        <v>3207</v>
      </c>
      <c r="I11" s="115">
        <v>0</v>
      </c>
      <c r="J11" s="115">
        <v>48</v>
      </c>
      <c r="K11" s="115">
        <v>0</v>
      </c>
      <c r="L11" s="115">
        <v>0</v>
      </c>
      <c r="M11" s="115">
        <v>0</v>
      </c>
      <c r="N11" s="115">
        <v>103097</v>
      </c>
      <c r="O11" s="62">
        <v>73.60781342089753</v>
      </c>
      <c r="P11" s="117"/>
    </row>
    <row r="12" spans="2:16" ht="10.5">
      <c r="B12" s="63" t="s">
        <v>272</v>
      </c>
      <c r="C12" s="115">
        <v>86103</v>
      </c>
      <c r="D12" s="115">
        <v>199</v>
      </c>
      <c r="E12" s="115">
        <v>52085</v>
      </c>
      <c r="F12" s="115">
        <v>363</v>
      </c>
      <c r="G12" s="115">
        <v>0</v>
      </c>
      <c r="H12" s="115">
        <v>3627</v>
      </c>
      <c r="I12" s="115">
        <v>0</v>
      </c>
      <c r="J12" s="115">
        <v>11</v>
      </c>
      <c r="K12" s="115">
        <v>0</v>
      </c>
      <c r="L12" s="115">
        <v>0</v>
      </c>
      <c r="M12" s="115">
        <v>0</v>
      </c>
      <c r="N12" s="115">
        <v>142388</v>
      </c>
      <c r="O12" s="62">
        <v>9.147215514928519</v>
      </c>
      <c r="P12" s="117"/>
    </row>
    <row r="13" spans="2:16" ht="10.5">
      <c r="B13" s="63" t="s">
        <v>273</v>
      </c>
      <c r="C13" s="79">
        <v>116569</v>
      </c>
      <c r="D13" s="79">
        <v>311</v>
      </c>
      <c r="E13" s="79">
        <v>45794</v>
      </c>
      <c r="F13" s="79">
        <v>290</v>
      </c>
      <c r="G13" s="79">
        <v>0</v>
      </c>
      <c r="H13" s="79">
        <v>4712</v>
      </c>
      <c r="I13" s="79">
        <v>0</v>
      </c>
      <c r="J13" s="79">
        <v>23</v>
      </c>
      <c r="K13" s="79">
        <v>17</v>
      </c>
      <c r="L13" s="79">
        <v>3</v>
      </c>
      <c r="M13" s="79">
        <v>0</v>
      </c>
      <c r="N13" s="79">
        <v>167719</v>
      </c>
      <c r="O13" s="62">
        <v>5.627141273679959</v>
      </c>
      <c r="P13" s="117"/>
    </row>
    <row r="14" spans="2:16" ht="10.5">
      <c r="B14" s="64" t="s">
        <v>274</v>
      </c>
      <c r="C14" s="79">
        <v>145741</v>
      </c>
      <c r="D14" s="79">
        <v>386</v>
      </c>
      <c r="E14" s="79">
        <v>56942</v>
      </c>
      <c r="F14" s="79">
        <v>340</v>
      </c>
      <c r="G14" s="79">
        <v>0</v>
      </c>
      <c r="H14" s="79">
        <v>7000</v>
      </c>
      <c r="I14" s="79">
        <v>0</v>
      </c>
      <c r="J14" s="79">
        <v>136</v>
      </c>
      <c r="K14" s="79">
        <v>384</v>
      </c>
      <c r="L14" s="79">
        <v>14</v>
      </c>
      <c r="M14" s="79">
        <v>0</v>
      </c>
      <c r="N14" s="79">
        <v>210943</v>
      </c>
      <c r="O14" s="62">
        <v>9.911942476031687</v>
      </c>
      <c r="P14" s="117"/>
    </row>
    <row r="15" spans="2:16" ht="10.5">
      <c r="B15" s="63" t="s">
        <v>275</v>
      </c>
      <c r="C15" s="79">
        <v>132750</v>
      </c>
      <c r="D15" s="79">
        <v>455</v>
      </c>
      <c r="E15" s="79">
        <v>68553</v>
      </c>
      <c r="F15" s="79">
        <v>220</v>
      </c>
      <c r="G15" s="79">
        <v>0</v>
      </c>
      <c r="H15" s="79">
        <v>9985</v>
      </c>
      <c r="I15" s="79">
        <v>0</v>
      </c>
      <c r="J15" s="79">
        <v>535</v>
      </c>
      <c r="K15" s="79">
        <v>474</v>
      </c>
      <c r="L15" s="79">
        <v>3</v>
      </c>
      <c r="M15" s="79">
        <v>0</v>
      </c>
      <c r="N15" s="79">
        <v>212975</v>
      </c>
      <c r="O15" s="62">
        <v>15.678755519827936</v>
      </c>
      <c r="P15" s="117"/>
    </row>
    <row r="16" spans="2:16" ht="10.5">
      <c r="B16" s="63" t="s">
        <v>276</v>
      </c>
      <c r="C16" s="79">
        <v>110357</v>
      </c>
      <c r="D16" s="79">
        <v>289</v>
      </c>
      <c r="E16" s="79">
        <v>64471</v>
      </c>
      <c r="F16" s="79">
        <v>228</v>
      </c>
      <c r="G16" s="79">
        <v>0</v>
      </c>
      <c r="H16" s="79">
        <v>5796</v>
      </c>
      <c r="I16" s="79">
        <v>0</v>
      </c>
      <c r="J16" s="79">
        <v>132</v>
      </c>
      <c r="K16" s="79">
        <v>313</v>
      </c>
      <c r="L16" s="79">
        <v>4</v>
      </c>
      <c r="M16" s="79">
        <v>0</v>
      </c>
      <c r="N16" s="79">
        <v>181590</v>
      </c>
      <c r="O16" s="62">
        <v>17.43288948672017</v>
      </c>
      <c r="P16" s="117"/>
    </row>
    <row r="17" spans="2:16" ht="10.5">
      <c r="B17" s="63" t="s">
        <v>277</v>
      </c>
      <c r="C17" s="79">
        <v>80289</v>
      </c>
      <c r="D17" s="79">
        <v>233</v>
      </c>
      <c r="E17" s="79">
        <v>53976</v>
      </c>
      <c r="F17" s="79">
        <v>238</v>
      </c>
      <c r="G17" s="79">
        <v>0</v>
      </c>
      <c r="H17" s="79">
        <v>2592</v>
      </c>
      <c r="I17" s="79">
        <v>0</v>
      </c>
      <c r="J17" s="79">
        <v>37</v>
      </c>
      <c r="K17" s="79">
        <v>173</v>
      </c>
      <c r="L17" s="79">
        <v>0</v>
      </c>
      <c r="M17" s="79">
        <v>0</v>
      </c>
      <c r="N17" s="79">
        <v>137538</v>
      </c>
      <c r="O17" s="62">
        <v>16.16188915727774</v>
      </c>
      <c r="P17" s="117"/>
    </row>
    <row r="18" spans="2:16" ht="10.5">
      <c r="B18" s="63" t="s">
        <v>278</v>
      </c>
      <c r="C18" s="79">
        <v>24866</v>
      </c>
      <c r="D18" s="79">
        <v>185</v>
      </c>
      <c r="E18" s="79">
        <v>42973</v>
      </c>
      <c r="F18" s="79">
        <v>260</v>
      </c>
      <c r="G18" s="79">
        <v>0</v>
      </c>
      <c r="H18" s="79">
        <v>1630</v>
      </c>
      <c r="I18" s="79">
        <v>0</v>
      </c>
      <c r="J18" s="79">
        <v>17</v>
      </c>
      <c r="K18" s="79">
        <v>66</v>
      </c>
      <c r="L18" s="79">
        <v>0</v>
      </c>
      <c r="M18" s="79">
        <v>0</v>
      </c>
      <c r="N18" s="79">
        <v>69997</v>
      </c>
      <c r="O18" s="62">
        <v>48.110452814219215</v>
      </c>
      <c r="P18" s="117"/>
    </row>
    <row r="19" spans="2:16" ht="10.5">
      <c r="B19" s="15" t="s">
        <v>279</v>
      </c>
      <c r="C19" s="79">
        <v>20336</v>
      </c>
      <c r="D19" s="79">
        <v>52</v>
      </c>
      <c r="E19" s="79">
        <v>5438</v>
      </c>
      <c r="F19" s="79">
        <v>336</v>
      </c>
      <c r="G19" s="79">
        <v>0</v>
      </c>
      <c r="H19" s="79">
        <v>1177</v>
      </c>
      <c r="I19" s="79">
        <v>0</v>
      </c>
      <c r="J19" s="79">
        <v>38</v>
      </c>
      <c r="K19" s="79">
        <v>64</v>
      </c>
      <c r="L19" s="79">
        <v>0</v>
      </c>
      <c r="M19" s="79">
        <v>0</v>
      </c>
      <c r="N19" s="79">
        <v>27441</v>
      </c>
      <c r="O19" s="62">
        <v>-4.5497234686423855</v>
      </c>
      <c r="P19" s="117"/>
    </row>
    <row r="20" spans="2:15" ht="11.25" thickBot="1">
      <c r="B20" s="73" t="s">
        <v>254</v>
      </c>
      <c r="C20" s="116">
        <v>854558</v>
      </c>
      <c r="D20" s="116">
        <v>2538</v>
      </c>
      <c r="E20" s="116">
        <v>480851</v>
      </c>
      <c r="F20" s="116">
        <v>3518</v>
      </c>
      <c r="G20" s="116">
        <v>0</v>
      </c>
      <c r="H20" s="116">
        <v>44251</v>
      </c>
      <c r="I20" s="116">
        <v>0</v>
      </c>
      <c r="J20" s="116">
        <v>1020</v>
      </c>
      <c r="K20" s="116">
        <v>1511</v>
      </c>
      <c r="L20" s="116">
        <v>24</v>
      </c>
      <c r="M20" s="116">
        <v>0</v>
      </c>
      <c r="N20" s="116">
        <v>1388271</v>
      </c>
      <c r="O20" s="62">
        <v>20.11134951809106</v>
      </c>
    </row>
    <row r="21" spans="2:15" ht="11.25" thickBo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0.5">
      <c r="B22" s="25">
        <v>2012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 t="s">
        <v>297</v>
      </c>
    </row>
    <row r="23" spans="2:16" ht="10.5">
      <c r="B23" s="52" t="s">
        <v>261</v>
      </c>
      <c r="C23" s="115">
        <v>13909</v>
      </c>
      <c r="D23" s="115">
        <v>41</v>
      </c>
      <c r="E23" s="115">
        <v>3158</v>
      </c>
      <c r="F23" s="115">
        <v>300</v>
      </c>
      <c r="G23" s="115">
        <v>0</v>
      </c>
      <c r="H23" s="115">
        <v>979</v>
      </c>
      <c r="I23" s="115">
        <v>0</v>
      </c>
      <c r="J23" s="115">
        <v>185</v>
      </c>
      <c r="K23" s="115">
        <v>250</v>
      </c>
      <c r="L23" s="115">
        <v>0</v>
      </c>
      <c r="M23" s="115">
        <v>0</v>
      </c>
      <c r="N23" s="115">
        <v>18822</v>
      </c>
      <c r="O23" s="62">
        <v>-45.51454624402953</v>
      </c>
      <c r="P23" s="117"/>
    </row>
    <row r="24" spans="2:16" ht="10.5">
      <c r="B24" s="52" t="s">
        <v>269</v>
      </c>
      <c r="C24" s="115">
        <v>23427</v>
      </c>
      <c r="D24" s="115">
        <v>114</v>
      </c>
      <c r="E24" s="115">
        <v>2852</v>
      </c>
      <c r="F24" s="115">
        <v>306</v>
      </c>
      <c r="G24" s="115">
        <v>0</v>
      </c>
      <c r="H24" s="115">
        <v>1094</v>
      </c>
      <c r="I24" s="115">
        <v>0</v>
      </c>
      <c r="J24" s="115">
        <v>24</v>
      </c>
      <c r="K24" s="115">
        <v>39</v>
      </c>
      <c r="L24" s="115">
        <v>0</v>
      </c>
      <c r="M24" s="115">
        <v>0</v>
      </c>
      <c r="N24" s="115">
        <v>27856</v>
      </c>
      <c r="O24" s="62">
        <v>-23.491444423082207</v>
      </c>
      <c r="P24" s="117"/>
    </row>
    <row r="25" spans="2:16" ht="10.5">
      <c r="B25" s="52" t="s">
        <v>270</v>
      </c>
      <c r="C25" s="115">
        <v>34280</v>
      </c>
      <c r="D25" s="115">
        <v>78</v>
      </c>
      <c r="E25" s="115">
        <v>6210</v>
      </c>
      <c r="F25" s="115">
        <v>352</v>
      </c>
      <c r="G25" s="115">
        <v>0</v>
      </c>
      <c r="H25" s="115">
        <v>1346</v>
      </c>
      <c r="I25" s="115">
        <v>0</v>
      </c>
      <c r="J25" s="115">
        <v>29</v>
      </c>
      <c r="K25" s="115">
        <v>15</v>
      </c>
      <c r="L25" s="115">
        <v>0</v>
      </c>
      <c r="M25" s="115">
        <v>0</v>
      </c>
      <c r="N25" s="115">
        <v>42310</v>
      </c>
      <c r="O25" s="62">
        <v>-33.50516274025994</v>
      </c>
      <c r="P25" s="117"/>
    </row>
    <row r="26" spans="2:16" ht="10.5">
      <c r="B26" s="52" t="s">
        <v>271</v>
      </c>
      <c r="C26" s="115">
        <v>55465</v>
      </c>
      <c r="D26" s="115">
        <v>106</v>
      </c>
      <c r="E26" s="115">
        <v>30847</v>
      </c>
      <c r="F26" s="115">
        <v>373</v>
      </c>
      <c r="G26" s="115">
        <v>0</v>
      </c>
      <c r="H26" s="115">
        <v>2411</v>
      </c>
      <c r="I26" s="115">
        <v>413</v>
      </c>
      <c r="J26" s="115">
        <v>0</v>
      </c>
      <c r="K26" s="115">
        <v>202</v>
      </c>
      <c r="L26" s="115">
        <v>0</v>
      </c>
      <c r="M26" s="115">
        <v>0</v>
      </c>
      <c r="N26" s="115">
        <v>89817</v>
      </c>
      <c r="O26" s="62">
        <v>-12.881073164107592</v>
      </c>
      <c r="P26" s="117"/>
    </row>
    <row r="27" spans="2:16" ht="10.5">
      <c r="B27" s="52" t="s">
        <v>272</v>
      </c>
      <c r="C27" s="115">
        <v>87223</v>
      </c>
      <c r="D27" s="115">
        <v>121</v>
      </c>
      <c r="E27" s="115">
        <v>46935</v>
      </c>
      <c r="F27" s="115">
        <v>384</v>
      </c>
      <c r="G27" s="115">
        <v>0</v>
      </c>
      <c r="H27" s="115">
        <v>3663</v>
      </c>
      <c r="I27" s="115">
        <v>0</v>
      </c>
      <c r="J27" s="115">
        <v>51</v>
      </c>
      <c r="K27" s="115">
        <v>350</v>
      </c>
      <c r="L27" s="115">
        <v>0</v>
      </c>
      <c r="M27" s="115">
        <v>0</v>
      </c>
      <c r="N27" s="115">
        <v>138727</v>
      </c>
      <c r="O27" s="62">
        <v>-2.5711436356996353</v>
      </c>
      <c r="P27" s="117"/>
    </row>
    <row r="28" spans="2:16" ht="10.5">
      <c r="B28" s="52" t="s">
        <v>273</v>
      </c>
      <c r="C28" s="115">
        <v>116761</v>
      </c>
      <c r="D28" s="115">
        <v>380</v>
      </c>
      <c r="E28" s="115">
        <v>57449</v>
      </c>
      <c r="F28" s="115">
        <v>481</v>
      </c>
      <c r="G28" s="115">
        <v>0</v>
      </c>
      <c r="H28" s="115">
        <v>4199</v>
      </c>
      <c r="I28" s="115">
        <v>0</v>
      </c>
      <c r="J28" s="115">
        <v>344</v>
      </c>
      <c r="K28" s="115">
        <v>334</v>
      </c>
      <c r="L28" s="115">
        <v>1</v>
      </c>
      <c r="M28" s="115">
        <v>0</v>
      </c>
      <c r="N28" s="115">
        <v>179949</v>
      </c>
      <c r="O28" s="62">
        <v>7.291958573566504</v>
      </c>
      <c r="P28" s="117"/>
    </row>
    <row r="29" spans="2:16" ht="10.5">
      <c r="B29" s="52" t="s">
        <v>274</v>
      </c>
      <c r="C29" s="115">
        <v>155171</v>
      </c>
      <c r="D29" s="115">
        <v>1467</v>
      </c>
      <c r="E29" s="115">
        <v>75460</v>
      </c>
      <c r="F29" s="115">
        <v>274</v>
      </c>
      <c r="G29" s="115">
        <v>0</v>
      </c>
      <c r="H29" s="115">
        <v>6673</v>
      </c>
      <c r="I29" s="115">
        <v>0</v>
      </c>
      <c r="J29" s="115">
        <v>266</v>
      </c>
      <c r="K29" s="115">
        <v>370</v>
      </c>
      <c r="L29" s="115">
        <v>0</v>
      </c>
      <c r="M29" s="115">
        <v>0</v>
      </c>
      <c r="N29" s="115">
        <v>239681</v>
      </c>
      <c r="O29" s="62">
        <v>13.62358551836278</v>
      </c>
      <c r="P29" s="117"/>
    </row>
    <row r="30" spans="2:16" ht="10.5">
      <c r="B30" s="52" t="s">
        <v>275</v>
      </c>
      <c r="C30" s="115">
        <v>140997</v>
      </c>
      <c r="D30" s="115">
        <v>1023</v>
      </c>
      <c r="E30" s="115">
        <v>65778</v>
      </c>
      <c r="F30" s="115">
        <v>355</v>
      </c>
      <c r="G30" s="115">
        <v>0</v>
      </c>
      <c r="H30" s="115">
        <v>9483</v>
      </c>
      <c r="I30" s="115">
        <v>0</v>
      </c>
      <c r="J30" s="115">
        <v>378</v>
      </c>
      <c r="K30" s="115">
        <v>265</v>
      </c>
      <c r="L30" s="115">
        <v>0</v>
      </c>
      <c r="M30" s="115">
        <v>0</v>
      </c>
      <c r="N30" s="115">
        <v>218279</v>
      </c>
      <c r="O30" s="62">
        <v>2.490433149430693</v>
      </c>
      <c r="P30" s="117"/>
    </row>
    <row r="31" spans="2:16" ht="10.5">
      <c r="B31" s="52" t="s">
        <v>276</v>
      </c>
      <c r="C31" s="115">
        <v>116103</v>
      </c>
      <c r="D31" s="115">
        <v>636</v>
      </c>
      <c r="E31" s="115">
        <v>70428</v>
      </c>
      <c r="F31" s="115">
        <v>311</v>
      </c>
      <c r="G31" s="115">
        <v>0</v>
      </c>
      <c r="H31" s="115">
        <v>5241</v>
      </c>
      <c r="I31" s="115">
        <v>0</v>
      </c>
      <c r="J31" s="115">
        <v>171</v>
      </c>
      <c r="K31" s="115">
        <v>342</v>
      </c>
      <c r="L31" s="115">
        <v>0</v>
      </c>
      <c r="M31" s="115">
        <v>0</v>
      </c>
      <c r="N31" s="115">
        <v>193232</v>
      </c>
      <c r="O31" s="62">
        <v>6.411145988215217</v>
      </c>
      <c r="P31" s="117"/>
    </row>
    <row r="32" spans="2:16" ht="10.5">
      <c r="B32" s="52" t="s">
        <v>277</v>
      </c>
      <c r="C32" s="115">
        <v>72158</v>
      </c>
      <c r="D32" s="115">
        <v>193</v>
      </c>
      <c r="E32" s="115">
        <v>69380</v>
      </c>
      <c r="F32" s="115">
        <v>288</v>
      </c>
      <c r="G32" s="115">
        <v>0</v>
      </c>
      <c r="H32" s="115">
        <v>2899</v>
      </c>
      <c r="I32" s="115">
        <v>0</v>
      </c>
      <c r="J32" s="115">
        <v>302</v>
      </c>
      <c r="K32" s="115">
        <v>481</v>
      </c>
      <c r="L32" s="115">
        <v>0</v>
      </c>
      <c r="M32" s="115">
        <v>0</v>
      </c>
      <c r="N32" s="115">
        <v>145701</v>
      </c>
      <c r="O32" s="62">
        <v>5.935087030493391</v>
      </c>
      <c r="P32" s="117"/>
    </row>
    <row r="33" spans="2:16" ht="10.5">
      <c r="B33" s="52" t="s">
        <v>278</v>
      </c>
      <c r="C33" s="115">
        <v>17305</v>
      </c>
      <c r="D33" s="115">
        <v>124</v>
      </c>
      <c r="E33" s="115">
        <v>27096</v>
      </c>
      <c r="F33" s="115">
        <v>339</v>
      </c>
      <c r="G33" s="115">
        <v>0</v>
      </c>
      <c r="H33" s="115">
        <v>1547</v>
      </c>
      <c r="I33" s="115">
        <v>0</v>
      </c>
      <c r="J33" s="115">
        <v>53</v>
      </c>
      <c r="K33" s="115">
        <v>278</v>
      </c>
      <c r="L33" s="115">
        <v>0</v>
      </c>
      <c r="M33" s="115">
        <v>0</v>
      </c>
      <c r="N33" s="115">
        <v>46742</v>
      </c>
      <c r="O33" s="62">
        <v>-66.01521034186916</v>
      </c>
      <c r="P33" s="117"/>
    </row>
    <row r="34" spans="2:16" ht="10.5">
      <c r="B34" s="52" t="s">
        <v>279</v>
      </c>
      <c r="C34" s="79">
        <v>17597</v>
      </c>
      <c r="D34" s="79">
        <v>60</v>
      </c>
      <c r="E34" s="79">
        <v>8699</v>
      </c>
      <c r="F34" s="79">
        <v>360</v>
      </c>
      <c r="G34" s="79">
        <v>0</v>
      </c>
      <c r="H34" s="79">
        <v>1036</v>
      </c>
      <c r="I34" s="79">
        <v>0</v>
      </c>
      <c r="J34" s="79">
        <v>29</v>
      </c>
      <c r="K34" s="79">
        <v>27</v>
      </c>
      <c r="L34" s="79">
        <v>0</v>
      </c>
      <c r="M34" s="79">
        <v>0</v>
      </c>
      <c r="N34" s="79">
        <v>27808</v>
      </c>
      <c r="O34" s="62">
        <v>1.3374148172442757</v>
      </c>
      <c r="P34" s="117"/>
    </row>
    <row r="35" spans="2:16" ht="11.25" thickBot="1">
      <c r="B35" s="73" t="s">
        <v>254</v>
      </c>
      <c r="C35" s="116">
        <v>850396</v>
      </c>
      <c r="D35" s="116">
        <v>4343</v>
      </c>
      <c r="E35" s="116">
        <v>464292</v>
      </c>
      <c r="F35" s="116">
        <v>4123</v>
      </c>
      <c r="G35" s="116">
        <v>0</v>
      </c>
      <c r="H35" s="116">
        <v>40571</v>
      </c>
      <c r="I35" s="116">
        <v>413</v>
      </c>
      <c r="J35" s="116">
        <v>1832</v>
      </c>
      <c r="K35" s="116">
        <v>2953</v>
      </c>
      <c r="L35" s="116">
        <v>1</v>
      </c>
      <c r="M35" s="116">
        <v>0</v>
      </c>
      <c r="N35" s="116">
        <v>1368924</v>
      </c>
      <c r="O35" s="130">
        <v>-1.3936039865415362</v>
      </c>
      <c r="P35" s="117"/>
    </row>
    <row r="36" spans="2:15" ht="11.2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0.5">
      <c r="B37" s="25">
        <v>2013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 t="s">
        <v>299</v>
      </c>
    </row>
    <row r="38" spans="2:16" ht="10.5">
      <c r="B38" s="52" t="s">
        <v>261</v>
      </c>
      <c r="C38" s="79">
        <v>10566</v>
      </c>
      <c r="D38" s="79">
        <v>95</v>
      </c>
      <c r="E38" s="79">
        <v>10941</v>
      </c>
      <c r="F38" s="79">
        <v>315</v>
      </c>
      <c r="G38" s="79">
        <v>0</v>
      </c>
      <c r="H38" s="79">
        <v>970</v>
      </c>
      <c r="I38" s="79">
        <v>0</v>
      </c>
      <c r="J38" s="79">
        <v>9</v>
      </c>
      <c r="K38" s="79">
        <v>33</v>
      </c>
      <c r="L38" s="79">
        <v>0</v>
      </c>
      <c r="M38" s="79">
        <v>0</v>
      </c>
      <c r="N38" s="79">
        <v>22929</v>
      </c>
      <c r="O38" s="62">
        <v>21.820210392094364</v>
      </c>
      <c r="P38" s="117"/>
    </row>
    <row r="39" spans="2:16" ht="10.5">
      <c r="B39" s="52" t="s">
        <v>269</v>
      </c>
      <c r="C39" s="79">
        <v>15213</v>
      </c>
      <c r="D39" s="79">
        <v>62</v>
      </c>
      <c r="E39" s="79">
        <v>2465</v>
      </c>
      <c r="F39" s="79">
        <v>260</v>
      </c>
      <c r="G39" s="79">
        <v>0</v>
      </c>
      <c r="H39" s="79">
        <v>814</v>
      </c>
      <c r="I39" s="79">
        <v>0</v>
      </c>
      <c r="J39" s="79">
        <v>4</v>
      </c>
      <c r="K39" s="79">
        <v>12</v>
      </c>
      <c r="L39" s="79">
        <v>0</v>
      </c>
      <c r="M39" s="79">
        <v>0</v>
      </c>
      <c r="N39" s="79">
        <v>18830</v>
      </c>
      <c r="O39" s="62">
        <v>-32.402354968408964</v>
      </c>
      <c r="P39" s="117"/>
    </row>
    <row r="40" spans="2:16" ht="10.5">
      <c r="B40" s="52" t="s">
        <v>270</v>
      </c>
      <c r="C40" s="79">
        <v>31758</v>
      </c>
      <c r="D40" s="79">
        <v>122</v>
      </c>
      <c r="E40" s="79">
        <v>12108</v>
      </c>
      <c r="F40" s="79">
        <v>301</v>
      </c>
      <c r="G40" s="79">
        <v>0</v>
      </c>
      <c r="H40" s="79">
        <v>1701</v>
      </c>
      <c r="I40" s="79">
        <v>0</v>
      </c>
      <c r="J40" s="79">
        <v>3</v>
      </c>
      <c r="K40" s="79">
        <v>48</v>
      </c>
      <c r="L40" s="79">
        <v>0</v>
      </c>
      <c r="M40" s="79">
        <v>0</v>
      </c>
      <c r="N40" s="79">
        <v>46041</v>
      </c>
      <c r="O40" s="62">
        <v>8.818246277475783</v>
      </c>
      <c r="P40" s="117"/>
    </row>
    <row r="41" spans="2:16" ht="10.5">
      <c r="B41" s="52" t="s">
        <v>271</v>
      </c>
      <c r="C41" s="79">
        <v>51944</v>
      </c>
      <c r="D41" s="79">
        <v>139</v>
      </c>
      <c r="E41" s="79">
        <v>40146</v>
      </c>
      <c r="F41" s="79">
        <v>402</v>
      </c>
      <c r="G41" s="79">
        <v>0</v>
      </c>
      <c r="H41" s="79">
        <v>2117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94750</v>
      </c>
      <c r="O41" s="62">
        <v>5.4922787445583765</v>
      </c>
      <c r="P41" s="117"/>
    </row>
    <row r="42" spans="2:16" ht="10.5">
      <c r="B42" s="52" t="s">
        <v>272</v>
      </c>
      <c r="C42" s="79">
        <v>97255</v>
      </c>
      <c r="D42" s="79">
        <v>188</v>
      </c>
      <c r="E42" s="79">
        <v>55873</v>
      </c>
      <c r="F42" s="79">
        <v>216</v>
      </c>
      <c r="G42" s="79">
        <v>0</v>
      </c>
      <c r="H42" s="79">
        <v>2589</v>
      </c>
      <c r="I42" s="79">
        <v>851</v>
      </c>
      <c r="J42" s="79">
        <v>44</v>
      </c>
      <c r="K42" s="79">
        <v>0</v>
      </c>
      <c r="L42" s="79">
        <v>0</v>
      </c>
      <c r="M42" s="79">
        <v>0</v>
      </c>
      <c r="N42" s="79">
        <v>157016</v>
      </c>
      <c r="O42" s="62">
        <v>13.183446625386551</v>
      </c>
      <c r="P42" s="117"/>
    </row>
    <row r="43" spans="2:16" ht="10.5">
      <c r="B43" s="52" t="s">
        <v>273</v>
      </c>
      <c r="C43" s="79">
        <v>120270</v>
      </c>
      <c r="D43" s="79">
        <v>121</v>
      </c>
      <c r="E43" s="79">
        <v>43080</v>
      </c>
      <c r="F43" s="79">
        <v>324</v>
      </c>
      <c r="G43" s="79">
        <v>0</v>
      </c>
      <c r="H43" s="79">
        <v>3244</v>
      </c>
      <c r="I43" s="79">
        <v>1239</v>
      </c>
      <c r="J43" s="79">
        <v>134</v>
      </c>
      <c r="K43" s="79">
        <v>0</v>
      </c>
      <c r="L43" s="79">
        <v>2</v>
      </c>
      <c r="M43" s="79">
        <v>0</v>
      </c>
      <c r="N43" s="79">
        <v>168414</v>
      </c>
      <c r="O43" s="62">
        <v>-6.410149542370336</v>
      </c>
      <c r="P43" s="117"/>
    </row>
    <row r="44" spans="2:16" ht="10.5">
      <c r="B44" s="52" t="s">
        <v>274</v>
      </c>
      <c r="C44" s="79">
        <v>153537</v>
      </c>
      <c r="D44" s="79">
        <v>424</v>
      </c>
      <c r="E44" s="79">
        <v>75969</v>
      </c>
      <c r="F44" s="79">
        <v>410</v>
      </c>
      <c r="G44" s="79">
        <v>0</v>
      </c>
      <c r="H44" s="79">
        <v>4256</v>
      </c>
      <c r="I44" s="79">
        <v>2130</v>
      </c>
      <c r="J44" s="79">
        <v>55</v>
      </c>
      <c r="K44" s="79">
        <v>0</v>
      </c>
      <c r="L44" s="79">
        <v>2</v>
      </c>
      <c r="M44" s="79">
        <v>0</v>
      </c>
      <c r="N44" s="79">
        <v>236783</v>
      </c>
      <c r="O44" s="62">
        <v>-1.2091071048602076</v>
      </c>
      <c r="P44" s="117"/>
    </row>
    <row r="45" spans="2:16" ht="10.5">
      <c r="B45" s="52" t="s">
        <v>275</v>
      </c>
      <c r="C45" s="79">
        <v>148465</v>
      </c>
      <c r="D45" s="79">
        <v>276</v>
      </c>
      <c r="E45" s="79">
        <v>63413</v>
      </c>
      <c r="F45" s="79">
        <v>291</v>
      </c>
      <c r="G45" s="79">
        <v>0</v>
      </c>
      <c r="H45" s="79">
        <v>6497</v>
      </c>
      <c r="I45" s="79">
        <v>5292</v>
      </c>
      <c r="J45" s="79">
        <v>8</v>
      </c>
      <c r="K45" s="79">
        <v>0</v>
      </c>
      <c r="L45" s="79">
        <v>3</v>
      </c>
      <c r="M45" s="79">
        <v>0</v>
      </c>
      <c r="N45" s="79">
        <v>224245</v>
      </c>
      <c r="O45" s="62">
        <v>2.7331992541655303</v>
      </c>
      <c r="P45" s="117"/>
    </row>
    <row r="46" spans="2:16" ht="10.5">
      <c r="B46" s="52" t="s">
        <v>276</v>
      </c>
      <c r="C46" s="79">
        <v>120629</v>
      </c>
      <c r="D46" s="79">
        <v>236</v>
      </c>
      <c r="E46" s="79">
        <v>61911</v>
      </c>
      <c r="F46" s="79">
        <v>467</v>
      </c>
      <c r="G46" s="79">
        <v>0</v>
      </c>
      <c r="H46" s="79">
        <v>4427</v>
      </c>
      <c r="I46" s="79">
        <v>2284</v>
      </c>
      <c r="J46" s="79">
        <v>10</v>
      </c>
      <c r="K46" s="79">
        <v>0</v>
      </c>
      <c r="L46" s="79">
        <v>2</v>
      </c>
      <c r="M46" s="79">
        <v>0</v>
      </c>
      <c r="N46" s="79">
        <v>189966</v>
      </c>
      <c r="O46" s="62">
        <v>-1.6901962407882776</v>
      </c>
      <c r="P46" s="117"/>
    </row>
    <row r="47" spans="2:16" ht="10.5">
      <c r="B47" s="52" t="s">
        <v>277</v>
      </c>
      <c r="C47" s="79">
        <v>76355</v>
      </c>
      <c r="D47" s="79">
        <v>203</v>
      </c>
      <c r="E47" s="79">
        <v>77351</v>
      </c>
      <c r="F47" s="79">
        <v>271</v>
      </c>
      <c r="G47" s="79">
        <v>0</v>
      </c>
      <c r="H47" s="79">
        <v>2830</v>
      </c>
      <c r="I47" s="79">
        <v>2890</v>
      </c>
      <c r="J47" s="79">
        <v>0</v>
      </c>
      <c r="K47" s="79">
        <v>0</v>
      </c>
      <c r="L47" s="79">
        <v>1</v>
      </c>
      <c r="M47" s="79">
        <v>0</v>
      </c>
      <c r="N47" s="79">
        <v>159901</v>
      </c>
      <c r="O47" s="62">
        <v>9.745986643880267</v>
      </c>
      <c r="P47" s="117"/>
    </row>
    <row r="48" spans="2:16" ht="10.5">
      <c r="B48" s="52" t="s">
        <v>278</v>
      </c>
      <c r="C48" s="79">
        <v>19931</v>
      </c>
      <c r="D48" s="79">
        <v>172</v>
      </c>
      <c r="E48" s="79">
        <v>28120</v>
      </c>
      <c r="F48" s="79">
        <v>298</v>
      </c>
      <c r="G48" s="79">
        <v>0</v>
      </c>
      <c r="H48" s="79">
        <v>1292</v>
      </c>
      <c r="I48" s="79">
        <v>850</v>
      </c>
      <c r="J48" s="79">
        <v>1</v>
      </c>
      <c r="K48" s="79">
        <v>0</v>
      </c>
      <c r="L48" s="79">
        <v>0</v>
      </c>
      <c r="M48" s="79">
        <v>0</v>
      </c>
      <c r="N48" s="79">
        <v>50664</v>
      </c>
      <c r="O48" s="62">
        <v>8.390740661503582</v>
      </c>
      <c r="P48" s="117"/>
    </row>
    <row r="49" spans="2:16" ht="10.5">
      <c r="B49" s="52" t="s">
        <v>279</v>
      </c>
      <c r="C49" s="79">
        <v>28302</v>
      </c>
      <c r="D49" s="79">
        <v>98</v>
      </c>
      <c r="E49" s="79">
        <v>7688</v>
      </c>
      <c r="F49" s="79">
        <v>369</v>
      </c>
      <c r="G49" s="79">
        <v>0</v>
      </c>
      <c r="H49" s="79">
        <v>972</v>
      </c>
      <c r="I49" s="79">
        <v>266</v>
      </c>
      <c r="J49" s="79">
        <v>6</v>
      </c>
      <c r="K49" s="79">
        <v>0</v>
      </c>
      <c r="L49" s="79">
        <v>0</v>
      </c>
      <c r="M49" s="79">
        <v>0</v>
      </c>
      <c r="N49" s="79">
        <v>37701</v>
      </c>
      <c r="O49" s="62">
        <v>35.576093210586876</v>
      </c>
      <c r="P49" s="117"/>
    </row>
    <row r="50" spans="2:16" ht="11.25" thickBot="1">
      <c r="B50" s="73" t="s">
        <v>254</v>
      </c>
      <c r="C50" s="116">
        <v>874225</v>
      </c>
      <c r="D50" s="116">
        <v>2136</v>
      </c>
      <c r="E50" s="116">
        <v>479065</v>
      </c>
      <c r="F50" s="116">
        <v>3924</v>
      </c>
      <c r="G50" s="116">
        <v>0</v>
      </c>
      <c r="H50" s="116">
        <v>31709</v>
      </c>
      <c r="I50" s="116">
        <v>15802</v>
      </c>
      <c r="J50" s="116">
        <v>276</v>
      </c>
      <c r="K50" s="116">
        <v>93</v>
      </c>
      <c r="L50" s="116">
        <v>10</v>
      </c>
      <c r="M50" s="116">
        <v>0</v>
      </c>
      <c r="N50" s="116">
        <v>1407240</v>
      </c>
      <c r="O50" s="62">
        <v>2.798986649368418</v>
      </c>
      <c r="P50" s="117"/>
    </row>
    <row r="51" s="39" customFormat="1" ht="10.5"/>
    <row r="52" s="39" customFormat="1" ht="11.25" thickBot="1"/>
    <row r="53" spans="2:15" ht="10.5">
      <c r="B53" s="25">
        <v>2014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 t="s">
        <v>298</v>
      </c>
    </row>
    <row r="54" spans="2:15" ht="10.5">
      <c r="B54" s="52" t="s">
        <v>261</v>
      </c>
      <c r="C54" s="78">
        <v>13276</v>
      </c>
      <c r="D54" s="78">
        <v>63</v>
      </c>
      <c r="E54" s="78">
        <v>7077</v>
      </c>
      <c r="F54" s="78">
        <v>300</v>
      </c>
      <c r="G54" s="78">
        <v>0</v>
      </c>
      <c r="H54" s="78">
        <v>1237</v>
      </c>
      <c r="I54" s="78">
        <v>260</v>
      </c>
      <c r="J54" s="78">
        <v>0</v>
      </c>
      <c r="K54" s="78">
        <v>0</v>
      </c>
      <c r="L54" s="78">
        <v>0</v>
      </c>
      <c r="M54" s="78">
        <v>0</v>
      </c>
      <c r="N54" s="78">
        <v>22213</v>
      </c>
      <c r="O54" s="62">
        <v>-3.1226830651140514</v>
      </c>
    </row>
    <row r="55" spans="2:15" ht="10.5">
      <c r="B55" s="52" t="s">
        <v>269</v>
      </c>
      <c r="C55" s="78">
        <v>19401</v>
      </c>
      <c r="D55" s="78">
        <v>97</v>
      </c>
      <c r="E55" s="78">
        <v>7926</v>
      </c>
      <c r="F55" s="78">
        <v>300</v>
      </c>
      <c r="G55" s="78">
        <v>0</v>
      </c>
      <c r="H55" s="78">
        <v>1297</v>
      </c>
      <c r="I55" s="78">
        <v>405</v>
      </c>
      <c r="J55" s="78">
        <v>6</v>
      </c>
      <c r="K55" s="78">
        <v>0</v>
      </c>
      <c r="L55" s="78">
        <v>0</v>
      </c>
      <c r="M55" s="78">
        <v>0</v>
      </c>
      <c r="N55" s="78">
        <v>29432</v>
      </c>
      <c r="O55" s="62">
        <v>56.30377057886351</v>
      </c>
    </row>
    <row r="56" spans="2:15" ht="10.5">
      <c r="B56" s="52" t="s">
        <v>270</v>
      </c>
      <c r="C56" s="78">
        <v>28037</v>
      </c>
      <c r="D56" s="78">
        <v>68</v>
      </c>
      <c r="E56" s="78">
        <v>5666</v>
      </c>
      <c r="F56" s="78">
        <v>339</v>
      </c>
      <c r="G56" s="78">
        <v>0</v>
      </c>
      <c r="H56" s="78">
        <v>1968</v>
      </c>
      <c r="I56" s="78">
        <v>431</v>
      </c>
      <c r="J56" s="78">
        <v>2</v>
      </c>
      <c r="K56" s="78">
        <v>0</v>
      </c>
      <c r="L56" s="78">
        <v>0</v>
      </c>
      <c r="M56" s="78">
        <v>0</v>
      </c>
      <c r="N56" s="78">
        <v>36511</v>
      </c>
      <c r="O56" s="62">
        <v>-20.69894224712756</v>
      </c>
    </row>
    <row r="57" spans="2:15" ht="10.5">
      <c r="B57" s="52" t="s">
        <v>300</v>
      </c>
      <c r="C57" s="79">
        <v>60306</v>
      </c>
      <c r="D57" s="79">
        <v>115</v>
      </c>
      <c r="E57" s="79">
        <v>34311</v>
      </c>
      <c r="F57" s="79">
        <v>200</v>
      </c>
      <c r="G57" s="79">
        <v>0</v>
      </c>
      <c r="H57" s="79">
        <v>2500</v>
      </c>
      <c r="I57" s="79">
        <v>1186</v>
      </c>
      <c r="J57" s="79">
        <v>3</v>
      </c>
      <c r="K57" s="79">
        <v>0</v>
      </c>
      <c r="L57" s="79">
        <v>0</v>
      </c>
      <c r="M57" s="79">
        <v>0</v>
      </c>
      <c r="N57" s="79">
        <v>98621</v>
      </c>
      <c r="O57" s="62">
        <v>4.085488126649084</v>
      </c>
    </row>
    <row r="58" spans="2:15" ht="10.5">
      <c r="B58" s="52" t="s">
        <v>272</v>
      </c>
      <c r="C58" s="79">
        <v>94021</v>
      </c>
      <c r="D58" s="79">
        <v>148</v>
      </c>
      <c r="E58" s="79">
        <v>41665</v>
      </c>
      <c r="F58" s="79">
        <v>307</v>
      </c>
      <c r="G58" s="79">
        <v>0</v>
      </c>
      <c r="H58" s="79">
        <v>2214</v>
      </c>
      <c r="I58" s="79">
        <v>1333</v>
      </c>
      <c r="J58" s="79">
        <v>3</v>
      </c>
      <c r="K58" s="79">
        <v>0</v>
      </c>
      <c r="L58" s="79">
        <v>1</v>
      </c>
      <c r="M58" s="79">
        <v>3</v>
      </c>
      <c r="N58" s="79">
        <v>139695</v>
      </c>
      <c r="O58" s="62">
        <v>-11.0313598614154</v>
      </c>
    </row>
    <row r="59" spans="2:15" ht="10.5">
      <c r="B59" s="52" t="s">
        <v>301</v>
      </c>
      <c r="C59" s="79">
        <v>118081</v>
      </c>
      <c r="D59" s="79">
        <v>130</v>
      </c>
      <c r="E59" s="79">
        <v>34652</v>
      </c>
      <c r="F59" s="79">
        <v>0</v>
      </c>
      <c r="G59" s="79">
        <v>0</v>
      </c>
      <c r="H59" s="79">
        <v>3594</v>
      </c>
      <c r="I59" s="79">
        <v>2407</v>
      </c>
      <c r="J59" s="79">
        <v>2</v>
      </c>
      <c r="K59" s="79">
        <v>0</v>
      </c>
      <c r="L59" s="79">
        <v>5</v>
      </c>
      <c r="M59" s="79">
        <v>0</v>
      </c>
      <c r="N59" s="79">
        <v>158871</v>
      </c>
      <c r="O59" s="62">
        <v>-5.666393530229074</v>
      </c>
    </row>
    <row r="60" spans="2:15" ht="10.5">
      <c r="B60" s="52" t="s">
        <v>274</v>
      </c>
      <c r="C60" s="79">
        <v>170074</v>
      </c>
      <c r="D60" s="79">
        <v>268</v>
      </c>
      <c r="E60" s="79">
        <v>49154</v>
      </c>
      <c r="F60" s="79">
        <v>321</v>
      </c>
      <c r="G60" s="79">
        <v>0</v>
      </c>
      <c r="H60" s="79">
        <v>4959</v>
      </c>
      <c r="I60" s="79">
        <v>4273</v>
      </c>
      <c r="J60" s="79">
        <v>100</v>
      </c>
      <c r="K60" s="79">
        <v>0</v>
      </c>
      <c r="L60" s="79">
        <v>4</v>
      </c>
      <c r="M60" s="79">
        <v>0</v>
      </c>
      <c r="N60" s="79">
        <v>229153</v>
      </c>
      <c r="O60" s="62">
        <v>-3.222359713324019</v>
      </c>
    </row>
    <row r="61" spans="2:15" ht="10.5">
      <c r="B61" s="52" t="s">
        <v>275</v>
      </c>
      <c r="C61" s="79">
        <v>158436</v>
      </c>
      <c r="D61" s="79">
        <v>240</v>
      </c>
      <c r="E61" s="79">
        <v>34908</v>
      </c>
      <c r="F61" s="79">
        <v>376</v>
      </c>
      <c r="G61" s="79">
        <v>0</v>
      </c>
      <c r="H61" s="79">
        <v>7200</v>
      </c>
      <c r="I61" s="79">
        <v>9047</v>
      </c>
      <c r="J61" s="79">
        <v>132</v>
      </c>
      <c r="K61" s="79">
        <v>0</v>
      </c>
      <c r="L61" s="79">
        <v>2</v>
      </c>
      <c r="M61" s="79">
        <v>0</v>
      </c>
      <c r="N61" s="79">
        <v>210341</v>
      </c>
      <c r="O61" s="62">
        <v>-6.200361212067163</v>
      </c>
    </row>
    <row r="62" spans="2:15" ht="10.5">
      <c r="B62" s="52" t="s">
        <v>276</v>
      </c>
      <c r="C62" s="79">
        <v>120636</v>
      </c>
      <c r="D62" s="79">
        <v>163</v>
      </c>
      <c r="E62" s="79">
        <v>41469</v>
      </c>
      <c r="F62" s="79">
        <v>257</v>
      </c>
      <c r="G62" s="79">
        <v>0</v>
      </c>
      <c r="H62" s="79">
        <v>4355</v>
      </c>
      <c r="I62" s="79">
        <v>2972</v>
      </c>
      <c r="J62" s="79">
        <v>21</v>
      </c>
      <c r="K62" s="79">
        <v>0</v>
      </c>
      <c r="L62" s="79">
        <v>0</v>
      </c>
      <c r="M62" s="79">
        <v>0</v>
      </c>
      <c r="N62" s="79">
        <v>169873</v>
      </c>
      <c r="O62" s="62">
        <v>-24.24669446364467</v>
      </c>
    </row>
    <row r="63" spans="2:15" ht="10.5">
      <c r="B63" s="52" t="s">
        <v>302</v>
      </c>
      <c r="C63" s="79">
        <v>77152</v>
      </c>
      <c r="D63" s="79">
        <v>189</v>
      </c>
      <c r="E63" s="79">
        <v>48960</v>
      </c>
      <c r="F63" s="79">
        <v>254</v>
      </c>
      <c r="G63" s="79">
        <v>0</v>
      </c>
      <c r="H63" s="79">
        <v>2911</v>
      </c>
      <c r="I63" s="79">
        <v>1782</v>
      </c>
      <c r="J63" s="79">
        <v>2</v>
      </c>
      <c r="K63" s="79">
        <v>0</v>
      </c>
      <c r="L63" s="79">
        <v>0</v>
      </c>
      <c r="M63" s="79">
        <v>0</v>
      </c>
      <c r="N63" s="79">
        <v>131250</v>
      </c>
      <c r="O63" s="62">
        <v>-17.917961738825895</v>
      </c>
    </row>
    <row r="64" spans="2:15" ht="10.5">
      <c r="B64" s="52" t="s">
        <v>278</v>
      </c>
      <c r="C64" s="79">
        <v>21163</v>
      </c>
      <c r="D64" s="79">
        <v>123</v>
      </c>
      <c r="E64" s="79">
        <v>19836</v>
      </c>
      <c r="F64" s="79">
        <v>306</v>
      </c>
      <c r="G64" s="79">
        <v>0</v>
      </c>
      <c r="H64" s="79">
        <v>1629</v>
      </c>
      <c r="I64" s="79">
        <v>649</v>
      </c>
      <c r="J64" s="79">
        <v>1</v>
      </c>
      <c r="K64" s="79">
        <v>0</v>
      </c>
      <c r="L64" s="79">
        <v>0</v>
      </c>
      <c r="M64" s="79">
        <v>0</v>
      </c>
      <c r="N64" s="79">
        <v>43707</v>
      </c>
      <c r="O64" s="62">
        <v>-13.731643770724776</v>
      </c>
    </row>
    <row r="65" spans="2:16" ht="10.5">
      <c r="B65" s="52" t="s">
        <v>279</v>
      </c>
      <c r="C65" s="79">
        <v>19532</v>
      </c>
      <c r="D65" s="79">
        <v>62</v>
      </c>
      <c r="E65" s="79">
        <v>3602</v>
      </c>
      <c r="F65" s="79">
        <v>269</v>
      </c>
      <c r="G65" s="79">
        <v>0</v>
      </c>
      <c r="H65" s="79">
        <v>1150</v>
      </c>
      <c r="I65" s="79">
        <v>174</v>
      </c>
      <c r="J65" s="79">
        <v>5</v>
      </c>
      <c r="K65" s="79">
        <v>0</v>
      </c>
      <c r="L65" s="79">
        <v>0</v>
      </c>
      <c r="M65" s="79">
        <v>0</v>
      </c>
      <c r="N65" s="79">
        <v>24794</v>
      </c>
      <c r="O65" s="62">
        <v>-34.235166175963506</v>
      </c>
      <c r="P65" s="117"/>
    </row>
    <row r="66" spans="2:16" ht="11.25" thickBot="1">
      <c r="B66" s="73" t="s">
        <v>254</v>
      </c>
      <c r="C66" s="116">
        <v>900115</v>
      </c>
      <c r="D66" s="116">
        <v>1666</v>
      </c>
      <c r="E66" s="116">
        <v>329226</v>
      </c>
      <c r="F66" s="116">
        <v>3229</v>
      </c>
      <c r="G66" s="116">
        <v>0</v>
      </c>
      <c r="H66" s="116">
        <v>35014</v>
      </c>
      <c r="I66" s="116">
        <v>24919</v>
      </c>
      <c r="J66" s="116">
        <v>277</v>
      </c>
      <c r="K66" s="116">
        <v>0</v>
      </c>
      <c r="L66" s="116">
        <v>12</v>
      </c>
      <c r="M66" s="116">
        <v>3</v>
      </c>
      <c r="N66" s="116">
        <v>1294461</v>
      </c>
      <c r="O66" s="62"/>
      <c r="P66" s="117"/>
    </row>
    <row r="67" spans="2:16" ht="11.25" thickBot="1"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  <c r="P67" s="117"/>
    </row>
    <row r="68" spans="2:16" ht="10.5">
      <c r="B68" s="25">
        <v>2015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 t="s">
        <v>303</v>
      </c>
      <c r="P68" s="117"/>
    </row>
    <row r="69" spans="2:16" ht="10.5">
      <c r="B69" s="52" t="s">
        <v>261</v>
      </c>
      <c r="C69" s="78">
        <v>12734</v>
      </c>
      <c r="D69" s="78">
        <v>56</v>
      </c>
      <c r="E69" s="78">
        <v>3406</v>
      </c>
      <c r="F69" s="78">
        <v>192</v>
      </c>
      <c r="G69" s="78">
        <v>0</v>
      </c>
      <c r="H69" s="78">
        <v>1183</v>
      </c>
      <c r="I69" s="78">
        <v>35</v>
      </c>
      <c r="J69" s="78">
        <v>0</v>
      </c>
      <c r="K69" s="78">
        <v>245</v>
      </c>
      <c r="L69" s="78">
        <v>0</v>
      </c>
      <c r="M69" s="78">
        <v>0</v>
      </c>
      <c r="N69" s="78">
        <v>17851</v>
      </c>
      <c r="O69" s="62">
        <v>-19.63714941700806</v>
      </c>
      <c r="P69" s="117"/>
    </row>
    <row r="70" spans="2:16" ht="10.5">
      <c r="B70" s="52" t="s">
        <v>269</v>
      </c>
      <c r="C70" s="78">
        <v>20049</v>
      </c>
      <c r="D70" s="78">
        <v>47</v>
      </c>
      <c r="E70" s="78">
        <v>3723</v>
      </c>
      <c r="F70" s="78">
        <v>267</v>
      </c>
      <c r="G70" s="78">
        <v>0</v>
      </c>
      <c r="H70" s="78">
        <v>947</v>
      </c>
      <c r="I70" s="78">
        <v>113</v>
      </c>
      <c r="J70" s="78">
        <v>1</v>
      </c>
      <c r="K70" s="78">
        <v>0</v>
      </c>
      <c r="L70" s="78">
        <v>0</v>
      </c>
      <c r="M70" s="78">
        <v>0</v>
      </c>
      <c r="N70" s="78">
        <v>25147</v>
      </c>
      <c r="O70" s="62">
        <v>-14.558983419407445</v>
      </c>
      <c r="P70" s="117"/>
    </row>
    <row r="71" spans="2:16" ht="10.5">
      <c r="B71" s="52" t="s">
        <v>270</v>
      </c>
      <c r="C71" s="78">
        <v>32694</v>
      </c>
      <c r="D71" s="78">
        <v>62</v>
      </c>
      <c r="E71" s="78">
        <v>198</v>
      </c>
      <c r="F71" s="78">
        <v>282</v>
      </c>
      <c r="G71" s="78">
        <v>0</v>
      </c>
      <c r="H71" s="78">
        <v>1193</v>
      </c>
      <c r="I71" s="78">
        <v>1836</v>
      </c>
      <c r="J71" s="78">
        <v>4</v>
      </c>
      <c r="K71" s="78">
        <v>0</v>
      </c>
      <c r="L71" s="78">
        <v>0</v>
      </c>
      <c r="M71" s="78">
        <v>0</v>
      </c>
      <c r="N71" s="78">
        <v>36269</v>
      </c>
      <c r="O71" s="62">
        <v>-0.6628139464818772</v>
      </c>
      <c r="P71" s="117"/>
    </row>
    <row r="72" spans="2:16" ht="10.5">
      <c r="B72" s="52" t="s">
        <v>300</v>
      </c>
      <c r="C72" s="78">
        <v>50644</v>
      </c>
      <c r="D72" s="78">
        <v>91</v>
      </c>
      <c r="E72" s="78">
        <v>15557</v>
      </c>
      <c r="F72" s="78">
        <v>241</v>
      </c>
      <c r="G72" s="78">
        <v>0</v>
      </c>
      <c r="H72" s="78">
        <v>1998</v>
      </c>
      <c r="I72" s="78">
        <v>586</v>
      </c>
      <c r="J72" s="78">
        <v>0</v>
      </c>
      <c r="K72" s="78">
        <v>2254</v>
      </c>
      <c r="L72" s="78">
        <v>0</v>
      </c>
      <c r="M72" s="78">
        <v>0</v>
      </c>
      <c r="N72" s="78">
        <v>71371</v>
      </c>
      <c r="O72" s="62">
        <v>-27.631031930319104</v>
      </c>
      <c r="P72" s="117"/>
    </row>
    <row r="73" spans="2:16" ht="10.5">
      <c r="B73" s="52" t="s">
        <v>272</v>
      </c>
      <c r="C73" s="78">
        <v>98735</v>
      </c>
      <c r="D73" s="78">
        <v>150</v>
      </c>
      <c r="E73" s="78">
        <v>25445</v>
      </c>
      <c r="F73" s="78">
        <v>262</v>
      </c>
      <c r="G73" s="78">
        <v>0</v>
      </c>
      <c r="H73" s="78">
        <v>2713</v>
      </c>
      <c r="I73" s="78">
        <v>1442</v>
      </c>
      <c r="J73" s="78">
        <v>6</v>
      </c>
      <c r="K73" s="78">
        <v>0</v>
      </c>
      <c r="L73" s="78">
        <v>1</v>
      </c>
      <c r="M73" s="78">
        <v>0</v>
      </c>
      <c r="N73" s="78">
        <v>128754</v>
      </c>
      <c r="O73" s="62">
        <v>-7.832062708042519</v>
      </c>
      <c r="P73" s="117"/>
    </row>
    <row r="74" spans="2:16" ht="10.5">
      <c r="B74" s="52" t="s">
        <v>301</v>
      </c>
      <c r="C74" s="78">
        <v>112330</v>
      </c>
      <c r="D74" s="78">
        <v>146</v>
      </c>
      <c r="E74" s="78">
        <v>28411</v>
      </c>
      <c r="F74" s="78">
        <v>299</v>
      </c>
      <c r="G74" s="78">
        <v>0</v>
      </c>
      <c r="H74" s="78">
        <v>2601</v>
      </c>
      <c r="I74" s="78">
        <v>903</v>
      </c>
      <c r="J74" s="78">
        <v>46</v>
      </c>
      <c r="K74" s="78">
        <v>1232</v>
      </c>
      <c r="L74" s="78">
        <v>0</v>
      </c>
      <c r="M74" s="78">
        <v>0</v>
      </c>
      <c r="N74" s="78">
        <v>145968</v>
      </c>
      <c r="O74" s="62">
        <v>-8.121683630114996</v>
      </c>
      <c r="P74" s="117"/>
    </row>
    <row r="75" spans="2:16" ht="10.5">
      <c r="B75" s="52" t="s">
        <v>274</v>
      </c>
      <c r="C75" s="78">
        <v>178125</v>
      </c>
      <c r="D75" s="78">
        <v>457</v>
      </c>
      <c r="E75" s="78">
        <v>31510</v>
      </c>
      <c r="F75" s="78">
        <v>218</v>
      </c>
      <c r="G75" s="78">
        <v>0</v>
      </c>
      <c r="H75" s="78">
        <v>4526</v>
      </c>
      <c r="I75" s="78">
        <v>3211</v>
      </c>
      <c r="J75" s="78">
        <v>51</v>
      </c>
      <c r="K75" s="78">
        <v>0</v>
      </c>
      <c r="L75" s="78">
        <v>5</v>
      </c>
      <c r="M75" s="78">
        <v>0</v>
      </c>
      <c r="N75" s="78">
        <v>218103</v>
      </c>
      <c r="O75" s="62">
        <v>-4.822105754670458</v>
      </c>
      <c r="P75" s="117"/>
    </row>
    <row r="76" spans="2:16" ht="10.5">
      <c r="B76" s="52" t="s">
        <v>275</v>
      </c>
      <c r="C76" s="78">
        <v>167039</v>
      </c>
      <c r="D76" s="78">
        <v>786</v>
      </c>
      <c r="E76" s="78">
        <v>22328</v>
      </c>
      <c r="F76" s="78">
        <v>191</v>
      </c>
      <c r="G76" s="78">
        <v>0</v>
      </c>
      <c r="H76" s="78">
        <v>6883</v>
      </c>
      <c r="I76" s="78">
        <v>5864</v>
      </c>
      <c r="J76" s="78">
        <v>1</v>
      </c>
      <c r="K76" s="78">
        <v>0</v>
      </c>
      <c r="L76" s="78">
        <v>3</v>
      </c>
      <c r="M76" s="78">
        <v>0</v>
      </c>
      <c r="N76" s="78">
        <v>203095</v>
      </c>
      <c r="O76" s="62">
        <v>-3.444882357695367</v>
      </c>
      <c r="P76" s="117"/>
    </row>
    <row r="77" spans="2:16" ht="10.5">
      <c r="B77" s="52" t="s">
        <v>276</v>
      </c>
      <c r="C77" s="78">
        <v>114082</v>
      </c>
      <c r="D77" s="78">
        <v>469</v>
      </c>
      <c r="E77" s="78">
        <v>31388</v>
      </c>
      <c r="F77" s="78">
        <v>221</v>
      </c>
      <c r="G77" s="78">
        <v>0</v>
      </c>
      <c r="H77" s="78">
        <v>4088</v>
      </c>
      <c r="I77" s="78">
        <v>2690</v>
      </c>
      <c r="J77" s="78">
        <v>2</v>
      </c>
      <c r="K77" s="78">
        <v>0</v>
      </c>
      <c r="L77" s="78">
        <v>1</v>
      </c>
      <c r="M77" s="78">
        <v>0</v>
      </c>
      <c r="N77" s="78">
        <v>152941</v>
      </c>
      <c r="O77" s="62">
        <v>-9.967446268683078</v>
      </c>
      <c r="P77" s="117"/>
    </row>
    <row r="78" spans="2:16" ht="10.5">
      <c r="B78" s="52" t="s">
        <v>277</v>
      </c>
      <c r="C78" s="78">
        <v>91496</v>
      </c>
      <c r="D78" s="78">
        <v>509</v>
      </c>
      <c r="E78" s="78">
        <v>32281</v>
      </c>
      <c r="F78" s="78">
        <v>191</v>
      </c>
      <c r="G78" s="78">
        <v>0</v>
      </c>
      <c r="H78" s="78">
        <v>2203</v>
      </c>
      <c r="I78" s="78">
        <v>1032</v>
      </c>
      <c r="J78" s="78">
        <v>44</v>
      </c>
      <c r="K78" s="78">
        <v>0</v>
      </c>
      <c r="L78" s="78">
        <v>0</v>
      </c>
      <c r="M78" s="78">
        <v>0</v>
      </c>
      <c r="N78" s="78">
        <v>127756</v>
      </c>
      <c r="O78" s="62">
        <v>-2.662095238095241</v>
      </c>
      <c r="P78" s="117"/>
    </row>
    <row r="79" spans="2:16" ht="10.5">
      <c r="B79" s="52" t="s">
        <v>278</v>
      </c>
      <c r="C79" s="78">
        <v>27579</v>
      </c>
      <c r="D79" s="78">
        <v>111</v>
      </c>
      <c r="E79" s="78">
        <v>19836</v>
      </c>
      <c r="F79" s="78">
        <v>275</v>
      </c>
      <c r="G79" s="78">
        <v>0</v>
      </c>
      <c r="H79" s="78">
        <v>1138</v>
      </c>
      <c r="I79" s="78">
        <v>694</v>
      </c>
      <c r="J79" s="78">
        <v>5</v>
      </c>
      <c r="K79" s="78">
        <v>0</v>
      </c>
      <c r="L79" s="78">
        <v>0</v>
      </c>
      <c r="M79" s="78">
        <v>0</v>
      </c>
      <c r="N79" s="78">
        <v>49638</v>
      </c>
      <c r="O79" s="62">
        <v>13.569908710275236</v>
      </c>
      <c r="P79" s="117"/>
    </row>
    <row r="80" spans="2:16" ht="10.5">
      <c r="B80" s="52" t="s">
        <v>279</v>
      </c>
      <c r="C80" s="79">
        <v>21836</v>
      </c>
      <c r="D80" s="79">
        <v>75</v>
      </c>
      <c r="E80" s="79">
        <v>806</v>
      </c>
      <c r="F80" s="79">
        <v>1063</v>
      </c>
      <c r="G80" s="79">
        <v>0</v>
      </c>
      <c r="H80" s="79">
        <v>918</v>
      </c>
      <c r="I80" s="79">
        <v>326</v>
      </c>
      <c r="J80" s="79">
        <v>3</v>
      </c>
      <c r="K80" s="79">
        <v>0</v>
      </c>
      <c r="L80" s="79">
        <v>1</v>
      </c>
      <c r="M80" s="79">
        <v>0</v>
      </c>
      <c r="N80" s="79">
        <v>25028</v>
      </c>
      <c r="O80" s="62">
        <v>0.9437767201742275</v>
      </c>
      <c r="P80" s="117"/>
    </row>
    <row r="81" spans="2:16" ht="11.25" thickBot="1">
      <c r="B81" s="73" t="s">
        <v>254</v>
      </c>
      <c r="C81" s="116">
        <v>927343</v>
      </c>
      <c r="D81" s="116">
        <v>2959</v>
      </c>
      <c r="E81" s="116">
        <v>214889</v>
      </c>
      <c r="F81" s="116">
        <v>3702</v>
      </c>
      <c r="G81" s="116">
        <v>0</v>
      </c>
      <c r="H81" s="116">
        <v>30391</v>
      </c>
      <c r="I81" s="116">
        <v>18732</v>
      </c>
      <c r="J81" s="116">
        <v>163</v>
      </c>
      <c r="K81" s="116">
        <v>3731</v>
      </c>
      <c r="L81" s="116">
        <v>11</v>
      </c>
      <c r="M81" s="116">
        <v>0</v>
      </c>
      <c r="N81" s="116">
        <v>1201921</v>
      </c>
      <c r="O81" s="62">
        <v>-7.148921442978972</v>
      </c>
      <c r="P81" s="117"/>
    </row>
    <row r="82" spans="2:16" ht="11.25" thickBo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17"/>
    </row>
    <row r="83" spans="2:16" ht="10.5">
      <c r="B83" s="25">
        <v>2016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308</v>
      </c>
      <c r="P83" s="117"/>
    </row>
    <row r="84" spans="2:16" ht="10.5">
      <c r="B84" s="52" t="s">
        <v>261</v>
      </c>
      <c r="C84" s="78">
        <v>15245</v>
      </c>
      <c r="D84" s="78">
        <v>66</v>
      </c>
      <c r="E84" s="78">
        <v>0</v>
      </c>
      <c r="F84" s="78">
        <v>233</v>
      </c>
      <c r="G84" s="78">
        <v>0</v>
      </c>
      <c r="H84" s="78">
        <v>760</v>
      </c>
      <c r="I84" s="78">
        <v>93</v>
      </c>
      <c r="J84" s="78">
        <v>0</v>
      </c>
      <c r="K84" s="78">
        <v>0</v>
      </c>
      <c r="L84" s="78">
        <v>0</v>
      </c>
      <c r="M84" s="78">
        <v>0</v>
      </c>
      <c r="N84" s="78">
        <v>16397</v>
      </c>
      <c r="O84" s="62">
        <v>-8.145201949470614</v>
      </c>
      <c r="P84" s="117"/>
    </row>
    <row r="85" spans="2:16" ht="10.5">
      <c r="B85" s="52" t="s">
        <v>269</v>
      </c>
      <c r="C85" s="78">
        <v>17786</v>
      </c>
      <c r="D85" s="78">
        <v>46</v>
      </c>
      <c r="E85" s="78">
        <v>0</v>
      </c>
      <c r="F85" s="78">
        <v>215</v>
      </c>
      <c r="G85" s="78">
        <v>0</v>
      </c>
      <c r="H85" s="78">
        <v>715</v>
      </c>
      <c r="I85" s="78">
        <v>227</v>
      </c>
      <c r="J85" s="78">
        <v>0</v>
      </c>
      <c r="K85" s="78">
        <v>0</v>
      </c>
      <c r="L85" s="78">
        <v>0</v>
      </c>
      <c r="M85" s="78">
        <v>0</v>
      </c>
      <c r="N85" s="78">
        <v>18989</v>
      </c>
      <c r="O85" s="62">
        <v>-24.488010498270175</v>
      </c>
      <c r="P85" s="117"/>
    </row>
    <row r="86" spans="2:16" ht="10.5">
      <c r="B86" s="52" t="s">
        <v>270</v>
      </c>
      <c r="C86" s="78">
        <v>35001</v>
      </c>
      <c r="D86" s="78">
        <v>78</v>
      </c>
      <c r="E86" s="78">
        <v>0</v>
      </c>
      <c r="F86" s="78">
        <v>262</v>
      </c>
      <c r="G86" s="78">
        <v>0</v>
      </c>
      <c r="H86" s="78">
        <v>1016</v>
      </c>
      <c r="I86" s="78">
        <v>797</v>
      </c>
      <c r="J86" s="78">
        <v>0</v>
      </c>
      <c r="K86" s="78">
        <v>0</v>
      </c>
      <c r="L86" s="78">
        <v>0</v>
      </c>
      <c r="M86" s="78">
        <v>0</v>
      </c>
      <c r="N86" s="78">
        <v>37154</v>
      </c>
      <c r="O86" s="62">
        <v>2.4401003611900007</v>
      </c>
      <c r="P86" s="117"/>
    </row>
    <row r="87" spans="2:16" ht="10.5">
      <c r="B87" s="52" t="s">
        <v>300</v>
      </c>
      <c r="C87" s="78">
        <v>36436</v>
      </c>
      <c r="D87" s="78">
        <v>73</v>
      </c>
      <c r="E87" s="78">
        <v>0</v>
      </c>
      <c r="F87" s="78">
        <v>215</v>
      </c>
      <c r="G87" s="78">
        <v>0</v>
      </c>
      <c r="H87" s="78">
        <v>1104</v>
      </c>
      <c r="I87" s="78">
        <v>95</v>
      </c>
      <c r="J87" s="78">
        <v>2</v>
      </c>
      <c r="K87" s="78">
        <v>0</v>
      </c>
      <c r="L87" s="78">
        <v>0</v>
      </c>
      <c r="M87" s="78">
        <v>0</v>
      </c>
      <c r="N87" s="78">
        <v>37925</v>
      </c>
      <c r="O87" s="62">
        <v>-46.86217090975327</v>
      </c>
      <c r="P87" s="117"/>
    </row>
    <row r="88" spans="2:16" ht="10.5">
      <c r="B88" s="52" t="s">
        <v>272</v>
      </c>
      <c r="C88" s="78">
        <v>61329</v>
      </c>
      <c r="D88" s="78">
        <v>135</v>
      </c>
      <c r="E88" s="78">
        <v>0</v>
      </c>
      <c r="F88" s="78">
        <v>228</v>
      </c>
      <c r="G88" s="78">
        <v>0</v>
      </c>
      <c r="H88" s="78">
        <v>2056</v>
      </c>
      <c r="I88" s="78">
        <v>2266</v>
      </c>
      <c r="J88" s="78">
        <v>1</v>
      </c>
      <c r="K88" s="78">
        <v>0</v>
      </c>
      <c r="L88" s="78">
        <v>0</v>
      </c>
      <c r="M88" s="78">
        <v>0</v>
      </c>
      <c r="N88" s="78">
        <v>66015</v>
      </c>
      <c r="O88" s="62">
        <v>-48.72780651474906</v>
      </c>
      <c r="P88" s="117"/>
    </row>
    <row r="89" spans="2:16" ht="10.5">
      <c r="B89" s="52" t="s">
        <v>273</v>
      </c>
      <c r="C89" s="78">
        <v>69301</v>
      </c>
      <c r="D89" s="78">
        <v>117</v>
      </c>
      <c r="E89" s="78">
        <v>0</v>
      </c>
      <c r="F89" s="78">
        <v>226</v>
      </c>
      <c r="G89" s="78">
        <v>0</v>
      </c>
      <c r="H89" s="78">
        <v>3112</v>
      </c>
      <c r="I89" s="78">
        <v>469</v>
      </c>
      <c r="J89" s="78">
        <v>1</v>
      </c>
      <c r="K89" s="78">
        <v>0</v>
      </c>
      <c r="L89" s="78">
        <v>0</v>
      </c>
      <c r="M89" s="78">
        <v>0</v>
      </c>
      <c r="N89" s="78">
        <v>73226</v>
      </c>
      <c r="O89" s="62">
        <v>-49.834210237860354</v>
      </c>
      <c r="P89" s="117"/>
    </row>
    <row r="90" spans="2:16" ht="10.5">
      <c r="B90" s="52" t="s">
        <v>274</v>
      </c>
      <c r="C90" s="78">
        <v>127621</v>
      </c>
      <c r="D90" s="78">
        <v>537</v>
      </c>
      <c r="E90" s="78">
        <v>0</v>
      </c>
      <c r="F90" s="78">
        <v>201</v>
      </c>
      <c r="G90" s="78">
        <v>0</v>
      </c>
      <c r="H90" s="78">
        <v>3937</v>
      </c>
      <c r="I90" s="78">
        <v>2973</v>
      </c>
      <c r="J90" s="78">
        <v>2</v>
      </c>
      <c r="K90" s="78">
        <v>0</v>
      </c>
      <c r="L90" s="78">
        <v>0</v>
      </c>
      <c r="M90" s="78">
        <v>0</v>
      </c>
      <c r="N90" s="78">
        <v>135271</v>
      </c>
      <c r="O90" s="62">
        <v>-37.97838635873876</v>
      </c>
      <c r="P90" s="117"/>
    </row>
    <row r="91" spans="2:16" ht="10.5">
      <c r="B91" s="52" t="s">
        <v>275</v>
      </c>
      <c r="C91" s="78">
        <v>102251</v>
      </c>
      <c r="D91" s="78">
        <v>525</v>
      </c>
      <c r="E91" s="78">
        <v>0</v>
      </c>
      <c r="F91" s="78">
        <v>147</v>
      </c>
      <c r="G91" s="78">
        <v>0</v>
      </c>
      <c r="H91" s="78">
        <v>4700</v>
      </c>
      <c r="I91" s="78">
        <v>4213</v>
      </c>
      <c r="J91" s="78">
        <v>1</v>
      </c>
      <c r="K91" s="78">
        <v>0</v>
      </c>
      <c r="L91" s="78">
        <v>1</v>
      </c>
      <c r="M91" s="78">
        <v>0</v>
      </c>
      <c r="N91" s="78">
        <v>111838</v>
      </c>
      <c r="O91" s="62">
        <v>-44.933159358920705</v>
      </c>
      <c r="P91" s="117"/>
    </row>
    <row r="92" spans="2:16" ht="10.5">
      <c r="B92" s="52" t="s">
        <v>276</v>
      </c>
      <c r="C92" s="78">
        <v>70793</v>
      </c>
      <c r="D92" s="78">
        <v>464</v>
      </c>
      <c r="E92" s="78">
        <v>0</v>
      </c>
      <c r="F92" s="78">
        <v>163</v>
      </c>
      <c r="G92" s="78">
        <v>0</v>
      </c>
      <c r="H92" s="78">
        <v>3655</v>
      </c>
      <c r="I92" s="78">
        <v>1524</v>
      </c>
      <c r="J92" s="78">
        <v>3</v>
      </c>
      <c r="K92" s="78">
        <v>0</v>
      </c>
      <c r="L92" s="78">
        <v>1</v>
      </c>
      <c r="M92" s="78">
        <v>0</v>
      </c>
      <c r="N92" s="78">
        <v>76603</v>
      </c>
      <c r="O92" s="62">
        <v>-49.91336528465226</v>
      </c>
      <c r="P92" s="117"/>
    </row>
    <row r="93" spans="2:16" ht="10.5">
      <c r="B93" s="52" t="s">
        <v>277</v>
      </c>
      <c r="C93" s="78">
        <v>59540</v>
      </c>
      <c r="D93" s="78">
        <v>78</v>
      </c>
      <c r="E93" s="78">
        <v>326</v>
      </c>
      <c r="F93" s="78">
        <v>240</v>
      </c>
      <c r="G93" s="78">
        <v>0</v>
      </c>
      <c r="H93" s="78">
        <v>2429</v>
      </c>
      <c r="I93" s="78">
        <v>370</v>
      </c>
      <c r="J93" s="78">
        <v>4</v>
      </c>
      <c r="K93" s="78">
        <v>0</v>
      </c>
      <c r="L93" s="78">
        <v>2</v>
      </c>
      <c r="M93" s="78">
        <v>0</v>
      </c>
      <c r="N93" s="78">
        <v>62989</v>
      </c>
      <c r="O93" s="62">
        <v>-50.695857728795524</v>
      </c>
      <c r="P93" s="117"/>
    </row>
    <row r="94" spans="2:16" ht="10.5">
      <c r="B94" s="52" t="s">
        <v>278</v>
      </c>
      <c r="C94" s="78">
        <v>15140</v>
      </c>
      <c r="D94" s="78">
        <v>112</v>
      </c>
      <c r="E94" s="78">
        <v>0</v>
      </c>
      <c r="F94" s="78">
        <v>305</v>
      </c>
      <c r="G94" s="78">
        <v>0</v>
      </c>
      <c r="H94" s="78">
        <v>1130</v>
      </c>
      <c r="I94" s="78">
        <v>0</v>
      </c>
      <c r="J94" s="78">
        <v>4</v>
      </c>
      <c r="K94" s="78">
        <v>0</v>
      </c>
      <c r="L94" s="78">
        <v>0</v>
      </c>
      <c r="M94" s="78">
        <v>0</v>
      </c>
      <c r="N94" s="78">
        <v>16691</v>
      </c>
      <c r="O94" s="62">
        <v>-66.37455175470406</v>
      </c>
      <c r="P94" s="117"/>
    </row>
    <row r="95" spans="2:16" ht="10.5">
      <c r="B95" s="52" t="s">
        <v>279</v>
      </c>
      <c r="C95" s="79">
        <v>17836</v>
      </c>
      <c r="D95" s="79">
        <v>141</v>
      </c>
      <c r="E95" s="79">
        <v>0</v>
      </c>
      <c r="F95" s="79">
        <v>306</v>
      </c>
      <c r="G95" s="79">
        <v>0</v>
      </c>
      <c r="H95" s="79">
        <v>917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19201</v>
      </c>
      <c r="O95" s="62">
        <v>-23.281924244845776</v>
      </c>
      <c r="P95" s="117"/>
    </row>
    <row r="96" spans="2:16" ht="11.25" thickBot="1">
      <c r="B96" s="73" t="s">
        <v>254</v>
      </c>
      <c r="C96" s="116">
        <v>628279</v>
      </c>
      <c r="D96" s="116">
        <v>2372</v>
      </c>
      <c r="E96" s="116">
        <v>326</v>
      </c>
      <c r="F96" s="116">
        <v>2741</v>
      </c>
      <c r="G96" s="116">
        <v>0</v>
      </c>
      <c r="H96" s="116">
        <v>25531</v>
      </c>
      <c r="I96" s="116">
        <v>13027</v>
      </c>
      <c r="J96" s="116">
        <v>19</v>
      </c>
      <c r="K96" s="116">
        <v>0</v>
      </c>
      <c r="L96" s="116">
        <v>4</v>
      </c>
      <c r="M96" s="116">
        <v>0</v>
      </c>
      <c r="N96" s="116">
        <v>672299</v>
      </c>
      <c r="O96" s="62">
        <v>-44.06462654367467</v>
      </c>
      <c r="P96" s="117"/>
    </row>
    <row r="97" spans="2:16" ht="10.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3"/>
      <c r="P97" s="117"/>
    </row>
    <row r="98" spans="2:16" ht="11.25" thickBo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17"/>
    </row>
    <row r="99" spans="2:15" ht="10.5">
      <c r="B99" s="25">
        <v>2017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 t="s">
        <v>306</v>
      </c>
    </row>
    <row r="100" spans="2:15" ht="10.5">
      <c r="B100" s="52" t="s">
        <v>261</v>
      </c>
      <c r="C100" s="191">
        <v>12430</v>
      </c>
      <c r="D100" s="191">
        <v>130</v>
      </c>
      <c r="E100" s="191">
        <v>0</v>
      </c>
      <c r="F100" s="191">
        <v>252</v>
      </c>
      <c r="G100" s="191">
        <v>0</v>
      </c>
      <c r="H100" s="191">
        <v>518</v>
      </c>
      <c r="I100" s="191">
        <v>0</v>
      </c>
      <c r="J100" s="191">
        <v>0</v>
      </c>
      <c r="K100" s="191">
        <v>0</v>
      </c>
      <c r="L100" s="191">
        <v>0</v>
      </c>
      <c r="M100" s="191">
        <v>0</v>
      </c>
      <c r="N100" s="79">
        <v>13330</v>
      </c>
      <c r="O100" s="62">
        <v>-18.704641092882845</v>
      </c>
    </row>
    <row r="101" spans="2:15" ht="10.5">
      <c r="B101" s="52" t="s">
        <v>269</v>
      </c>
      <c r="C101" s="191">
        <v>15479</v>
      </c>
      <c r="D101" s="191">
        <v>64</v>
      </c>
      <c r="E101" s="191">
        <v>0</v>
      </c>
      <c r="F101" s="191">
        <v>240</v>
      </c>
      <c r="G101" s="191">
        <v>0</v>
      </c>
      <c r="H101" s="191">
        <v>659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79">
        <v>16442</v>
      </c>
      <c r="O101" s="62">
        <v>-13.413028595502663</v>
      </c>
    </row>
    <row r="102" spans="2:15" ht="10.5">
      <c r="B102" s="52" t="s">
        <v>270</v>
      </c>
      <c r="C102" s="191">
        <v>26329</v>
      </c>
      <c r="D102" s="191">
        <v>145</v>
      </c>
      <c r="E102" s="191">
        <v>0</v>
      </c>
      <c r="F102" s="191">
        <v>294</v>
      </c>
      <c r="G102" s="191">
        <v>0</v>
      </c>
      <c r="H102" s="191">
        <v>1078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79">
        <v>27846</v>
      </c>
      <c r="O102" s="62">
        <v>-25.052484254723584</v>
      </c>
    </row>
    <row r="103" spans="2:15" ht="10.5">
      <c r="B103" s="52" t="s">
        <v>300</v>
      </c>
      <c r="C103" s="191">
        <v>40369</v>
      </c>
      <c r="D103" s="191">
        <v>85</v>
      </c>
      <c r="E103" s="191">
        <v>475</v>
      </c>
      <c r="F103" s="191">
        <v>256</v>
      </c>
      <c r="G103" s="191">
        <v>0</v>
      </c>
      <c r="H103" s="191">
        <v>1735</v>
      </c>
      <c r="I103" s="191">
        <v>273</v>
      </c>
      <c r="J103" s="191">
        <v>18</v>
      </c>
      <c r="K103" s="191">
        <v>0</v>
      </c>
      <c r="L103" s="191">
        <v>0</v>
      </c>
      <c r="M103" s="191">
        <v>0</v>
      </c>
      <c r="N103" s="79">
        <v>43211</v>
      </c>
      <c r="O103" s="62">
        <v>13.938035596572185</v>
      </c>
    </row>
    <row r="104" spans="2:15" ht="10.5">
      <c r="B104" s="52" t="s">
        <v>272</v>
      </c>
      <c r="C104" s="191">
        <v>52198</v>
      </c>
      <c r="D104" s="191">
        <v>132</v>
      </c>
      <c r="E104" s="191">
        <v>1971</v>
      </c>
      <c r="F104" s="191">
        <v>266</v>
      </c>
      <c r="G104" s="191">
        <v>0</v>
      </c>
      <c r="H104" s="191">
        <v>1849</v>
      </c>
      <c r="I104" s="191">
        <v>931</v>
      </c>
      <c r="J104" s="191">
        <v>31</v>
      </c>
      <c r="K104" s="191">
        <v>0</v>
      </c>
      <c r="L104" s="191">
        <v>0</v>
      </c>
      <c r="M104" s="191">
        <v>0</v>
      </c>
      <c r="N104" s="79">
        <v>57378</v>
      </c>
      <c r="O104" s="62">
        <v>-13.083390138604866</v>
      </c>
    </row>
    <row r="105" spans="2:15" ht="10.5">
      <c r="B105" s="52" t="s">
        <v>273</v>
      </c>
      <c r="C105" s="191">
        <v>89143</v>
      </c>
      <c r="D105" s="191">
        <v>132</v>
      </c>
      <c r="E105" s="191">
        <v>897</v>
      </c>
      <c r="F105" s="191">
        <v>279</v>
      </c>
      <c r="G105" s="191">
        <v>0</v>
      </c>
      <c r="H105" s="191">
        <v>2866</v>
      </c>
      <c r="I105" s="191">
        <v>995</v>
      </c>
      <c r="J105" s="191">
        <v>13</v>
      </c>
      <c r="K105" s="191">
        <v>0</v>
      </c>
      <c r="L105" s="191">
        <v>0</v>
      </c>
      <c r="M105" s="191">
        <v>0</v>
      </c>
      <c r="N105" s="79">
        <v>94325</v>
      </c>
      <c r="O105" s="62">
        <v>28.813536175675303</v>
      </c>
    </row>
    <row r="106" spans="2:15" ht="10.5">
      <c r="B106" s="52" t="s">
        <v>274</v>
      </c>
      <c r="C106" s="191">
        <v>150526</v>
      </c>
      <c r="D106" s="191">
        <v>91</v>
      </c>
      <c r="E106" s="191">
        <v>0</v>
      </c>
      <c r="F106" s="191">
        <v>297</v>
      </c>
      <c r="G106" s="191">
        <v>0</v>
      </c>
      <c r="H106" s="191">
        <v>4661</v>
      </c>
      <c r="I106" s="191">
        <v>1876</v>
      </c>
      <c r="J106" s="191">
        <v>6</v>
      </c>
      <c r="K106" s="191">
        <v>0</v>
      </c>
      <c r="L106" s="191">
        <v>2</v>
      </c>
      <c r="M106" s="191">
        <v>0</v>
      </c>
      <c r="N106" s="79">
        <v>157459</v>
      </c>
      <c r="O106" s="62">
        <v>16.40262879700749</v>
      </c>
    </row>
    <row r="107" spans="2:15" ht="10.5">
      <c r="B107" s="52" t="s">
        <v>275</v>
      </c>
      <c r="C107" s="191">
        <v>136480</v>
      </c>
      <c r="D107" s="191">
        <v>94</v>
      </c>
      <c r="E107" s="191">
        <v>0</v>
      </c>
      <c r="F107" s="191">
        <v>344</v>
      </c>
      <c r="G107" s="191">
        <v>0</v>
      </c>
      <c r="H107" s="191">
        <v>8899</v>
      </c>
      <c r="I107" s="191">
        <v>1078</v>
      </c>
      <c r="J107" s="191">
        <v>4</v>
      </c>
      <c r="K107" s="191">
        <v>0</v>
      </c>
      <c r="L107" s="191">
        <v>1</v>
      </c>
      <c r="M107" s="191">
        <v>0</v>
      </c>
      <c r="N107" s="79">
        <v>146900</v>
      </c>
      <c r="O107" s="62">
        <v>31.350703696418037</v>
      </c>
    </row>
    <row r="108" spans="2:15" ht="10.5">
      <c r="B108" s="52" t="s">
        <v>276</v>
      </c>
      <c r="C108" s="79">
        <v>94676</v>
      </c>
      <c r="D108" s="79">
        <v>203</v>
      </c>
      <c r="E108" s="79">
        <v>1278</v>
      </c>
      <c r="F108" s="79">
        <v>292</v>
      </c>
      <c r="G108" s="79">
        <v>0</v>
      </c>
      <c r="H108" s="79">
        <v>7472</v>
      </c>
      <c r="I108" s="79">
        <v>1355</v>
      </c>
      <c r="J108" s="79">
        <v>1</v>
      </c>
      <c r="K108" s="79">
        <v>0</v>
      </c>
      <c r="L108" s="79">
        <v>2</v>
      </c>
      <c r="M108" s="79">
        <v>0</v>
      </c>
      <c r="N108" s="79">
        <v>105279</v>
      </c>
      <c r="O108" s="62">
        <v>37.43456522590498</v>
      </c>
    </row>
    <row r="109" spans="2:15" ht="10.5">
      <c r="B109" s="52" t="s">
        <v>302</v>
      </c>
      <c r="C109" s="79">
        <v>57441</v>
      </c>
      <c r="D109" s="79">
        <v>94</v>
      </c>
      <c r="E109" s="79">
        <v>1237</v>
      </c>
      <c r="F109" s="79">
        <v>180</v>
      </c>
      <c r="G109" s="79">
        <v>0</v>
      </c>
      <c r="H109" s="79">
        <v>3205</v>
      </c>
      <c r="I109" s="79">
        <v>281</v>
      </c>
      <c r="J109" s="79">
        <v>9</v>
      </c>
      <c r="K109" s="79">
        <v>0</v>
      </c>
      <c r="L109" s="79">
        <v>0</v>
      </c>
      <c r="M109" s="79">
        <v>0</v>
      </c>
      <c r="N109" s="79">
        <v>62447</v>
      </c>
      <c r="O109" s="62">
        <v>-0.860467700709644</v>
      </c>
    </row>
    <row r="110" spans="2:15" ht="10.5">
      <c r="B110" s="52" t="s">
        <v>278</v>
      </c>
      <c r="C110" s="79">
        <v>13643</v>
      </c>
      <c r="D110" s="79">
        <v>93</v>
      </c>
      <c r="E110" s="79">
        <v>0</v>
      </c>
      <c r="F110" s="79">
        <v>308</v>
      </c>
      <c r="G110" s="79">
        <v>0</v>
      </c>
      <c r="H110" s="79">
        <v>2654</v>
      </c>
      <c r="I110" s="79">
        <v>503</v>
      </c>
      <c r="J110" s="79">
        <v>2</v>
      </c>
      <c r="K110" s="79">
        <v>0</v>
      </c>
      <c r="L110" s="79">
        <v>0</v>
      </c>
      <c r="M110" s="79">
        <v>0</v>
      </c>
      <c r="N110" s="79">
        <v>17203</v>
      </c>
      <c r="O110" s="62">
        <v>3.067521418728658</v>
      </c>
    </row>
    <row r="111" spans="2:16" ht="10.5">
      <c r="B111" s="52" t="s">
        <v>279</v>
      </c>
      <c r="C111" s="79">
        <v>19978</v>
      </c>
      <c r="D111" s="79">
        <v>72</v>
      </c>
      <c r="E111" s="79">
        <v>0</v>
      </c>
      <c r="F111" s="79">
        <v>322</v>
      </c>
      <c r="G111" s="79">
        <v>0</v>
      </c>
      <c r="H111" s="79">
        <v>1613</v>
      </c>
      <c r="I111" s="79">
        <v>0</v>
      </c>
      <c r="J111" s="79">
        <v>4</v>
      </c>
      <c r="K111" s="79">
        <v>0</v>
      </c>
      <c r="L111" s="79">
        <v>1</v>
      </c>
      <c r="M111" s="79">
        <v>0</v>
      </c>
      <c r="N111" s="79">
        <v>21990</v>
      </c>
      <c r="O111" s="62">
        <v>14.52528514139888</v>
      </c>
      <c r="P111" s="117"/>
    </row>
    <row r="112" spans="2:16" ht="11.25" thickBot="1">
      <c r="B112" s="73" t="s">
        <v>254</v>
      </c>
      <c r="C112" s="116">
        <v>708692</v>
      </c>
      <c r="D112" s="116">
        <v>1335</v>
      </c>
      <c r="E112" s="116">
        <v>5858</v>
      </c>
      <c r="F112" s="116">
        <v>3330</v>
      </c>
      <c r="G112" s="116">
        <v>0</v>
      </c>
      <c r="H112" s="116">
        <v>37209</v>
      </c>
      <c r="I112" s="116">
        <v>7292</v>
      </c>
      <c r="J112" s="116">
        <v>88</v>
      </c>
      <c r="K112" s="116">
        <v>0</v>
      </c>
      <c r="L112" s="116">
        <v>6</v>
      </c>
      <c r="M112" s="116">
        <v>0</v>
      </c>
      <c r="N112" s="116">
        <v>763810</v>
      </c>
      <c r="O112" s="62">
        <v>13.611651958429217</v>
      </c>
      <c r="P112" s="117"/>
    </row>
    <row r="113" spans="2:15" ht="11.25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9"/>
      <c r="N113" s="67"/>
      <c r="O113" s="68"/>
    </row>
    <row r="114" spans="2:15" ht="10.5">
      <c r="B114" s="25">
        <v>2018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7" t="s">
        <v>307</v>
      </c>
    </row>
    <row r="115" spans="2:15" ht="10.5">
      <c r="B115" s="52" t="s">
        <v>261</v>
      </c>
      <c r="C115" s="78">
        <v>19275</v>
      </c>
      <c r="D115" s="78">
        <v>1515</v>
      </c>
      <c r="E115" s="78">
        <v>0</v>
      </c>
      <c r="F115" s="78">
        <v>2000</v>
      </c>
      <c r="G115" s="78">
        <v>0</v>
      </c>
      <c r="H115" s="78">
        <v>1484</v>
      </c>
      <c r="I115" s="78">
        <v>0</v>
      </c>
      <c r="J115" s="78">
        <v>56</v>
      </c>
      <c r="K115" s="78">
        <v>0</v>
      </c>
      <c r="L115" s="78">
        <v>0</v>
      </c>
      <c r="M115" s="78">
        <v>0</v>
      </c>
      <c r="N115" s="78">
        <v>24330</v>
      </c>
      <c r="O115" s="213">
        <v>82.52063015753939</v>
      </c>
    </row>
    <row r="116" spans="2:15" ht="10.5">
      <c r="B116" s="52" t="s">
        <v>269</v>
      </c>
      <c r="C116" s="78">
        <v>23140</v>
      </c>
      <c r="D116" s="78">
        <v>1290</v>
      </c>
      <c r="E116" s="78">
        <v>0</v>
      </c>
      <c r="F116" s="78">
        <v>2005</v>
      </c>
      <c r="G116" s="78">
        <v>0</v>
      </c>
      <c r="H116" s="78">
        <v>1463</v>
      </c>
      <c r="I116" s="78">
        <v>0</v>
      </c>
      <c r="J116" s="78">
        <v>25</v>
      </c>
      <c r="K116" s="78">
        <v>0</v>
      </c>
      <c r="L116" s="78">
        <v>0</v>
      </c>
      <c r="M116" s="78">
        <v>0</v>
      </c>
      <c r="N116" s="78">
        <v>27923</v>
      </c>
      <c r="O116" s="213">
        <v>69.82727162145726</v>
      </c>
    </row>
    <row r="117" spans="2:15" ht="10.5">
      <c r="B117" s="52" t="s">
        <v>270</v>
      </c>
      <c r="C117" s="78">
        <v>19275</v>
      </c>
      <c r="D117" s="78">
        <v>1427</v>
      </c>
      <c r="E117" s="78">
        <v>0</v>
      </c>
      <c r="F117" s="78">
        <v>1991</v>
      </c>
      <c r="G117" s="78">
        <v>0</v>
      </c>
      <c r="H117" s="78">
        <v>1997</v>
      </c>
      <c r="I117" s="78">
        <v>0</v>
      </c>
      <c r="J117" s="78">
        <v>128</v>
      </c>
      <c r="K117" s="78">
        <v>0</v>
      </c>
      <c r="L117" s="78">
        <v>0</v>
      </c>
      <c r="M117" s="78">
        <v>0</v>
      </c>
      <c r="N117" s="78">
        <v>24818</v>
      </c>
      <c r="O117" s="213">
        <v>-10.874093227034399</v>
      </c>
    </row>
    <row r="118" spans="2:15" ht="10.5">
      <c r="B118" s="52" t="s">
        <v>300</v>
      </c>
      <c r="C118" s="191">
        <v>40166</v>
      </c>
      <c r="D118" s="191">
        <v>1380</v>
      </c>
      <c r="E118" s="191">
        <v>0</v>
      </c>
      <c r="F118" s="191">
        <v>1991</v>
      </c>
      <c r="G118" s="191">
        <v>0</v>
      </c>
      <c r="H118" s="191">
        <v>3459</v>
      </c>
      <c r="I118" s="191">
        <v>0</v>
      </c>
      <c r="J118" s="191">
        <v>43</v>
      </c>
      <c r="K118" s="191">
        <v>0</v>
      </c>
      <c r="L118" s="191">
        <v>0</v>
      </c>
      <c r="M118" s="191">
        <v>0</v>
      </c>
      <c r="N118" s="79">
        <v>47039</v>
      </c>
      <c r="O118" s="62">
        <v>8.86</v>
      </c>
    </row>
    <row r="119" spans="2:15" ht="10.5">
      <c r="B119" s="52" t="s">
        <v>272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79"/>
      <c r="O119" s="62"/>
    </row>
    <row r="120" spans="2:15" ht="10.5">
      <c r="B120" s="52" t="s">
        <v>301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79"/>
      <c r="O120" s="62"/>
    </row>
    <row r="121" spans="2:15" ht="10.5">
      <c r="B121" s="52" t="s">
        <v>274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79"/>
      <c r="O121" s="62"/>
    </row>
    <row r="122" spans="2:15" ht="10.5">
      <c r="B122" s="52" t="s">
        <v>275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79"/>
      <c r="O122" s="62"/>
    </row>
    <row r="123" spans="2:15" ht="10.5">
      <c r="B123" s="52" t="s">
        <v>276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79"/>
      <c r="O123" s="62"/>
    </row>
    <row r="124" spans="2:15" ht="10.5">
      <c r="B124" s="52" t="s">
        <v>302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79"/>
      <c r="O124" s="62"/>
    </row>
    <row r="125" spans="2:15" ht="10.5">
      <c r="B125" s="52" t="s">
        <v>278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79"/>
      <c r="O125" s="62"/>
    </row>
    <row r="126" spans="2:15" ht="10.5">
      <c r="B126" s="52" t="s">
        <v>279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62"/>
    </row>
    <row r="127" spans="2:16" ht="11.25" thickBot="1">
      <c r="B127" s="73" t="s">
        <v>254</v>
      </c>
      <c r="C127" s="116">
        <v>101856</v>
      </c>
      <c r="D127" s="116">
        <v>5612</v>
      </c>
      <c r="E127" s="116">
        <v>0</v>
      </c>
      <c r="F127" s="116">
        <v>7987</v>
      </c>
      <c r="G127" s="116">
        <v>0</v>
      </c>
      <c r="H127" s="116">
        <v>8403</v>
      </c>
      <c r="I127" s="116">
        <v>0</v>
      </c>
      <c r="J127" s="116">
        <v>252</v>
      </c>
      <c r="K127" s="116">
        <v>0</v>
      </c>
      <c r="L127" s="116">
        <v>0</v>
      </c>
      <c r="M127" s="116">
        <v>0</v>
      </c>
      <c r="N127" s="116">
        <v>124110</v>
      </c>
      <c r="O127" s="130">
        <v>23.09</v>
      </c>
      <c r="P127" s="117"/>
    </row>
    <row r="128" spans="2:15" ht="10.5">
      <c r="B128" s="241" t="s">
        <v>288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3"/>
    </row>
    <row r="129" spans="2:15" ht="11.25" thickBot="1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3" ht="10.5">
      <c r="D133" s="77"/>
    </row>
    <row r="134" ht="10.5">
      <c r="D134" s="77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zoomScale="48" zoomScaleNormal="48" zoomScalePageLayoutView="0" workbookViewId="0" topLeftCell="A1">
      <selection activeCell="H19" sqref="H1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49" t="s">
        <v>289</v>
      </c>
      <c r="C2" s="249"/>
      <c r="D2" s="249"/>
      <c r="E2" s="249"/>
      <c r="F2" s="249"/>
      <c r="G2" s="249"/>
    </row>
    <row r="3" spans="2:7" ht="16.5" thickBot="1">
      <c r="B3" s="250"/>
      <c r="C3" s="250"/>
      <c r="D3" s="250"/>
      <c r="E3" s="250"/>
      <c r="F3" s="250"/>
      <c r="G3" s="250"/>
    </row>
    <row r="4" spans="2:7" ht="15.75">
      <c r="B4" s="80"/>
      <c r="C4" s="81"/>
      <c r="D4" s="81" t="s">
        <v>290</v>
      </c>
      <c r="E4" s="81"/>
      <c r="F4" s="251" t="s">
        <v>291</v>
      </c>
      <c r="G4" s="252"/>
    </row>
    <row r="5" spans="2:7" ht="16.5" thickBot="1">
      <c r="B5" s="82"/>
      <c r="C5" s="83"/>
      <c r="D5" s="84" t="s">
        <v>292</v>
      </c>
      <c r="E5" s="83"/>
      <c r="F5" s="253" t="s">
        <v>293</v>
      </c>
      <c r="G5" s="254"/>
    </row>
    <row r="6" spans="2:7" ht="16.5" thickBot="1">
      <c r="B6" s="85"/>
      <c r="C6" s="86">
        <v>2016</v>
      </c>
      <c r="D6" s="86">
        <v>2017</v>
      </c>
      <c r="E6" s="86">
        <v>2018</v>
      </c>
      <c r="F6" s="86" t="s">
        <v>304</v>
      </c>
      <c r="G6" s="87" t="s">
        <v>309</v>
      </c>
    </row>
    <row r="7" spans="2:7" ht="15.75">
      <c r="B7" s="88" t="s">
        <v>261</v>
      </c>
      <c r="C7" s="89">
        <v>16397</v>
      </c>
      <c r="D7" s="89">
        <v>13330</v>
      </c>
      <c r="E7" s="89">
        <v>24330</v>
      </c>
      <c r="F7" s="90">
        <v>-18.704641092882845</v>
      </c>
      <c r="G7" s="91">
        <v>82.52063015753939</v>
      </c>
    </row>
    <row r="8" spans="2:7" ht="15.75">
      <c r="B8" s="88" t="s">
        <v>269</v>
      </c>
      <c r="C8" s="89">
        <v>18989</v>
      </c>
      <c r="D8" s="89">
        <v>16442</v>
      </c>
      <c r="E8" s="89">
        <v>27923</v>
      </c>
      <c r="F8" s="90">
        <v>-13.413028595502663</v>
      </c>
      <c r="G8" s="91">
        <v>69.82727162145726</v>
      </c>
    </row>
    <row r="9" spans="2:7" ht="15.75">
      <c r="B9" s="88" t="s">
        <v>270</v>
      </c>
      <c r="C9" s="89">
        <v>37154</v>
      </c>
      <c r="D9" s="89">
        <v>27846</v>
      </c>
      <c r="E9" s="89">
        <v>24818</v>
      </c>
      <c r="F9" s="90">
        <v>-25.052484254723584</v>
      </c>
      <c r="G9" s="91">
        <v>-10.874093227034399</v>
      </c>
    </row>
    <row r="10" spans="2:7" ht="15.75">
      <c r="B10" s="88" t="s">
        <v>271</v>
      </c>
      <c r="C10" s="89">
        <v>37925</v>
      </c>
      <c r="D10" s="89">
        <v>43211</v>
      </c>
      <c r="E10" s="89">
        <v>47039</v>
      </c>
      <c r="F10" s="90">
        <v>13.938035596572185</v>
      </c>
      <c r="G10" s="91">
        <v>8.85885538404574</v>
      </c>
    </row>
    <row r="11" spans="2:7" ht="15.75">
      <c r="B11" s="88" t="s">
        <v>272</v>
      </c>
      <c r="C11" s="89">
        <v>66015</v>
      </c>
      <c r="D11" s="89">
        <v>57378</v>
      </c>
      <c r="E11" s="89"/>
      <c r="F11" s="90">
        <v>-13.083390138604866</v>
      </c>
      <c r="G11" s="91"/>
    </row>
    <row r="12" spans="2:7" ht="15.75">
      <c r="B12" s="88" t="s">
        <v>273</v>
      </c>
      <c r="C12" s="89">
        <v>73226</v>
      </c>
      <c r="D12" s="89">
        <v>94325</v>
      </c>
      <c r="E12" s="89"/>
      <c r="F12" s="90">
        <v>28.813536175675303</v>
      </c>
      <c r="G12" s="91"/>
    </row>
    <row r="13" spans="2:7" ht="15.75">
      <c r="B13" s="88" t="s">
        <v>274</v>
      </c>
      <c r="C13" s="89">
        <v>135271</v>
      </c>
      <c r="D13" s="89">
        <v>157459</v>
      </c>
      <c r="E13" s="89"/>
      <c r="F13" s="90">
        <v>16.40262879700749</v>
      </c>
      <c r="G13" s="91"/>
    </row>
    <row r="14" spans="2:7" ht="15.75">
      <c r="B14" s="88" t="s">
        <v>275</v>
      </c>
      <c r="C14" s="89">
        <v>111838</v>
      </c>
      <c r="D14" s="89">
        <v>146900</v>
      </c>
      <c r="E14" s="89"/>
      <c r="F14" s="90">
        <v>31.350703696418037</v>
      </c>
      <c r="G14" s="91"/>
    </row>
    <row r="15" spans="2:7" ht="15.75">
      <c r="B15" s="88" t="s">
        <v>276</v>
      </c>
      <c r="C15" s="89">
        <v>76603</v>
      </c>
      <c r="D15" s="89">
        <v>105279</v>
      </c>
      <c r="E15" s="89"/>
      <c r="F15" s="90">
        <v>37.43456522590498</v>
      </c>
      <c r="G15" s="91"/>
    </row>
    <row r="16" spans="2:7" ht="15.75">
      <c r="B16" s="88" t="s">
        <v>277</v>
      </c>
      <c r="C16" s="89">
        <v>62989</v>
      </c>
      <c r="D16" s="89">
        <v>62447</v>
      </c>
      <c r="E16" s="89"/>
      <c r="F16" s="90">
        <v>-0.860467700709644</v>
      </c>
      <c r="G16" s="91"/>
    </row>
    <row r="17" spans="2:7" ht="15.75">
      <c r="B17" s="88" t="s">
        <v>278</v>
      </c>
      <c r="C17" s="89">
        <v>16691</v>
      </c>
      <c r="D17" s="89">
        <v>17203</v>
      </c>
      <c r="E17" s="89"/>
      <c r="F17" s="90">
        <v>3.067521418728658</v>
      </c>
      <c r="G17" s="91"/>
    </row>
    <row r="18" spans="2:7" ht="16.5" thickBot="1">
      <c r="B18" s="88" t="s">
        <v>279</v>
      </c>
      <c r="C18" s="89">
        <v>19201</v>
      </c>
      <c r="D18" s="89">
        <v>21990</v>
      </c>
      <c r="E18" s="89"/>
      <c r="F18" s="90">
        <v>14.52528514139888</v>
      </c>
      <c r="G18" s="91"/>
    </row>
    <row r="19" spans="2:7" ht="16.5" thickBot="1">
      <c r="B19" s="149" t="s">
        <v>317</v>
      </c>
      <c r="C19" s="148">
        <v>110465</v>
      </c>
      <c r="D19" s="148">
        <v>100829</v>
      </c>
      <c r="E19" s="148">
        <v>124110</v>
      </c>
      <c r="F19" s="150">
        <v>-8.723124971710494</v>
      </c>
      <c r="G19" s="151">
        <v>23.08958732110802</v>
      </c>
    </row>
    <row r="20" spans="2:7" ht="16.5" thickBot="1">
      <c r="B20" s="131" t="s">
        <v>8</v>
      </c>
      <c r="C20" s="92">
        <v>672299</v>
      </c>
      <c r="D20" s="92">
        <v>763810</v>
      </c>
      <c r="E20" s="92"/>
      <c r="F20" s="93">
        <v>13.611651958429217</v>
      </c>
      <c r="G20" s="124"/>
    </row>
    <row r="23" spans="3:7" ht="15.75">
      <c r="C23" s="111"/>
      <c r="D23" s="111"/>
      <c r="F23" s="110"/>
      <c r="G23" s="109"/>
    </row>
    <row r="24" spans="6:7" ht="15.75">
      <c r="F24" s="110"/>
      <c r="G24" s="109"/>
    </row>
    <row r="25" spans="6:7" ht="15.75">
      <c r="F25" s="109"/>
      <c r="G25" s="109"/>
    </row>
    <row r="26" spans="6:7" ht="15.75">
      <c r="F26" s="109"/>
      <c r="G26" s="109"/>
    </row>
    <row r="27" spans="6:7" ht="15.75">
      <c r="F27" s="109"/>
      <c r="G27" s="109"/>
    </row>
    <row r="28" ht="15.75">
      <c r="F28" s="109"/>
    </row>
    <row r="29" ht="15.75">
      <c r="F29" s="109"/>
    </row>
    <row r="30" ht="15.75">
      <c r="F30" s="109"/>
    </row>
    <row r="31" ht="15.75">
      <c r="F31" s="109"/>
    </row>
    <row r="32" ht="15.75">
      <c r="F32" s="109"/>
    </row>
    <row r="33" ht="15.75">
      <c r="F33" s="109"/>
    </row>
    <row r="34" ht="15.75">
      <c r="F34" s="10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1:16" ht="18" customHeight="1">
      <c r="K3" s="256" t="s">
        <v>295</v>
      </c>
      <c r="L3" s="256"/>
      <c r="M3" s="256"/>
      <c r="N3" s="256"/>
      <c r="O3" s="256"/>
      <c r="P3" s="256"/>
    </row>
    <row r="4" spans="2:16" ht="18" customHeight="1">
      <c r="B4" s="257">
        <v>2016</v>
      </c>
      <c r="C4" s="258"/>
      <c r="D4" s="259"/>
      <c r="E4" s="257">
        <v>2017</v>
      </c>
      <c r="F4" s="258"/>
      <c r="G4" s="259"/>
      <c r="H4" s="257">
        <v>2018</v>
      </c>
      <c r="I4" s="258"/>
      <c r="J4" s="259"/>
      <c r="K4" s="256" t="s">
        <v>246</v>
      </c>
      <c r="L4" s="256"/>
      <c r="M4" s="256" t="s">
        <v>247</v>
      </c>
      <c r="N4" s="256"/>
      <c r="O4" s="256" t="s">
        <v>254</v>
      </c>
      <c r="P4" s="256"/>
    </row>
    <row r="5" spans="2:16" ht="18" customHeight="1">
      <c r="B5" s="10" t="s">
        <v>246</v>
      </c>
      <c r="C5" s="10" t="s">
        <v>247</v>
      </c>
      <c r="D5" s="10" t="s">
        <v>254</v>
      </c>
      <c r="E5" s="98" t="s">
        <v>246</v>
      </c>
      <c r="F5" s="98" t="s">
        <v>247</v>
      </c>
      <c r="G5" s="98" t="s">
        <v>254</v>
      </c>
      <c r="H5" s="10" t="s">
        <v>246</v>
      </c>
      <c r="I5" s="10" t="s">
        <v>247</v>
      </c>
      <c r="J5" s="94" t="s">
        <v>254</v>
      </c>
      <c r="K5" s="95" t="s">
        <v>305</v>
      </c>
      <c r="L5" s="95" t="s">
        <v>310</v>
      </c>
      <c r="M5" s="95" t="s">
        <v>305</v>
      </c>
      <c r="N5" s="95" t="s">
        <v>310</v>
      </c>
      <c r="O5" s="95" t="s">
        <v>305</v>
      </c>
      <c r="P5" s="95" t="s">
        <v>310</v>
      </c>
    </row>
    <row r="6" spans="1:18" ht="18" customHeight="1">
      <c r="A6" s="57" t="s">
        <v>261</v>
      </c>
      <c r="B6" s="75">
        <v>15245</v>
      </c>
      <c r="C6" s="75">
        <v>1152</v>
      </c>
      <c r="D6" s="75">
        <v>16397</v>
      </c>
      <c r="E6" s="75">
        <v>12430</v>
      </c>
      <c r="F6" s="75">
        <v>900</v>
      </c>
      <c r="G6" s="75">
        <v>13330</v>
      </c>
      <c r="H6" s="75">
        <v>19275</v>
      </c>
      <c r="I6" s="75">
        <v>5055</v>
      </c>
      <c r="J6" s="96">
        <v>24330</v>
      </c>
      <c r="K6" s="76">
        <v>-18.46507051492292</v>
      </c>
      <c r="L6" s="76">
        <v>55.068382944489144</v>
      </c>
      <c r="M6" s="76">
        <v>-21.875</v>
      </c>
      <c r="N6" s="76">
        <v>461.66666666666663</v>
      </c>
      <c r="O6" s="76">
        <v>-18.704641092882845</v>
      </c>
      <c r="P6" s="76">
        <v>82.52063015753939</v>
      </c>
      <c r="R6" s="74"/>
    </row>
    <row r="7" spans="1:18" ht="18" customHeight="1">
      <c r="A7" s="57" t="s">
        <v>269</v>
      </c>
      <c r="B7" s="75">
        <v>17786</v>
      </c>
      <c r="C7" s="75">
        <v>1203</v>
      </c>
      <c r="D7" s="75">
        <v>18989</v>
      </c>
      <c r="E7" s="75">
        <v>15479</v>
      </c>
      <c r="F7" s="75">
        <v>963</v>
      </c>
      <c r="G7" s="75">
        <v>16442</v>
      </c>
      <c r="H7" s="75">
        <v>23140</v>
      </c>
      <c r="I7" s="75">
        <v>4783</v>
      </c>
      <c r="J7" s="96">
        <v>27923</v>
      </c>
      <c r="K7" s="76">
        <v>-12.970875969863938</v>
      </c>
      <c r="L7" s="76">
        <v>49.49286129594934</v>
      </c>
      <c r="M7" s="76">
        <v>-19.950124688279303</v>
      </c>
      <c r="N7" s="76">
        <v>396.67705088265836</v>
      </c>
      <c r="O7" s="76">
        <v>-13.413028595502663</v>
      </c>
      <c r="P7" s="76">
        <v>69.82727162145726</v>
      </c>
      <c r="R7" s="74"/>
    </row>
    <row r="8" spans="1:18" ht="18" customHeight="1">
      <c r="A8" s="57" t="s">
        <v>270</v>
      </c>
      <c r="B8" s="75">
        <v>35001</v>
      </c>
      <c r="C8" s="75">
        <v>2153</v>
      </c>
      <c r="D8" s="75">
        <v>37154</v>
      </c>
      <c r="E8" s="75">
        <v>26329</v>
      </c>
      <c r="F8" s="75">
        <v>1517</v>
      </c>
      <c r="G8" s="75">
        <v>27846</v>
      </c>
      <c r="H8" s="75">
        <v>19275</v>
      </c>
      <c r="I8" s="75">
        <v>5543</v>
      </c>
      <c r="J8" s="96">
        <v>24818</v>
      </c>
      <c r="K8" s="76">
        <v>-24.776434959001172</v>
      </c>
      <c r="L8" s="76">
        <v>-26.7917505412283</v>
      </c>
      <c r="M8" s="76">
        <v>-29.540176497909897</v>
      </c>
      <c r="N8" s="76">
        <v>265.39222148978246</v>
      </c>
      <c r="O8" s="76">
        <v>-25.052484254723584</v>
      </c>
      <c r="P8" s="76">
        <v>-10.874093227034399</v>
      </c>
      <c r="R8" s="74"/>
    </row>
    <row r="9" spans="1:18" ht="18" customHeight="1">
      <c r="A9" s="57" t="s">
        <v>271</v>
      </c>
      <c r="B9" s="75">
        <v>36436</v>
      </c>
      <c r="C9" s="75">
        <v>1489</v>
      </c>
      <c r="D9" s="75">
        <v>37925</v>
      </c>
      <c r="E9" s="75">
        <v>40369</v>
      </c>
      <c r="F9" s="75">
        <v>2842</v>
      </c>
      <c r="G9" s="75">
        <v>43211</v>
      </c>
      <c r="H9" s="75">
        <v>40166</v>
      </c>
      <c r="I9" s="75">
        <v>6873</v>
      </c>
      <c r="J9" s="96">
        <v>47039</v>
      </c>
      <c r="K9" s="76">
        <v>10.794269403886258</v>
      </c>
      <c r="L9" s="76">
        <v>-0.5028611062944388</v>
      </c>
      <c r="M9" s="76">
        <v>90.86635325721961</v>
      </c>
      <c r="N9" s="76">
        <v>141.83673469387753</v>
      </c>
      <c r="O9" s="76">
        <v>13.938035596572185</v>
      </c>
      <c r="P9" s="76">
        <v>8.85885538404574</v>
      </c>
      <c r="R9" s="74"/>
    </row>
    <row r="10" spans="1:18" ht="18" customHeight="1">
      <c r="A10" s="57" t="s">
        <v>272</v>
      </c>
      <c r="B10" s="75">
        <v>61329</v>
      </c>
      <c r="C10" s="75">
        <v>4686</v>
      </c>
      <c r="D10" s="75">
        <v>66015</v>
      </c>
      <c r="E10" s="75">
        <v>52198</v>
      </c>
      <c r="F10" s="75">
        <v>5180</v>
      </c>
      <c r="G10" s="75">
        <v>57378</v>
      </c>
      <c r="H10" s="75"/>
      <c r="I10" s="75"/>
      <c r="J10" s="96"/>
      <c r="K10" s="76">
        <v>-14.888551908558757</v>
      </c>
      <c r="L10" s="76"/>
      <c r="M10" s="76">
        <v>10.542040119504904</v>
      </c>
      <c r="N10" s="76"/>
      <c r="O10" s="76">
        <v>-13.083390138604866</v>
      </c>
      <c r="P10" s="76"/>
      <c r="R10" s="74"/>
    </row>
    <row r="11" spans="1:18" ht="18" customHeight="1">
      <c r="A11" s="57" t="s">
        <v>273</v>
      </c>
      <c r="B11" s="75">
        <v>69301</v>
      </c>
      <c r="C11" s="75">
        <v>3925</v>
      </c>
      <c r="D11" s="75">
        <v>73226</v>
      </c>
      <c r="E11" s="75">
        <v>89143</v>
      </c>
      <c r="F11" s="75">
        <v>5182</v>
      </c>
      <c r="G11" s="75">
        <v>94325</v>
      </c>
      <c r="H11" s="75"/>
      <c r="I11" s="75"/>
      <c r="J11" s="96"/>
      <c r="K11" s="76">
        <v>28.631621477323566</v>
      </c>
      <c r="L11" s="76"/>
      <c r="M11" s="76">
        <v>32.02547770700637</v>
      </c>
      <c r="N11" s="76"/>
      <c r="O11" s="76">
        <v>28.813536175675303</v>
      </c>
      <c r="P11" s="76"/>
      <c r="R11" s="74"/>
    </row>
    <row r="12" spans="1:18" ht="18" customHeight="1">
      <c r="A12" s="57" t="s">
        <v>274</v>
      </c>
      <c r="B12" s="75">
        <v>127621</v>
      </c>
      <c r="C12" s="75">
        <v>7650</v>
      </c>
      <c r="D12" s="75">
        <v>135271</v>
      </c>
      <c r="E12" s="75">
        <v>150526</v>
      </c>
      <c r="F12" s="75">
        <v>6933</v>
      </c>
      <c r="G12" s="75">
        <v>157459</v>
      </c>
      <c r="H12" s="75"/>
      <c r="I12" s="75"/>
      <c r="J12" s="96"/>
      <c r="K12" s="76">
        <v>17.947673188581813</v>
      </c>
      <c r="L12" s="76"/>
      <c r="M12" s="76">
        <v>-9.372549019607845</v>
      </c>
      <c r="N12" s="76"/>
      <c r="O12" s="76">
        <v>16.40262879700749</v>
      </c>
      <c r="P12" s="76"/>
      <c r="R12" s="74"/>
    </row>
    <row r="13" spans="1:18" ht="18" customHeight="1">
      <c r="A13" s="57" t="s">
        <v>275</v>
      </c>
      <c r="B13" s="75">
        <v>102251</v>
      </c>
      <c r="C13" s="75">
        <v>9587</v>
      </c>
      <c r="D13" s="75">
        <v>111838</v>
      </c>
      <c r="E13" s="75">
        <v>136480</v>
      </c>
      <c r="F13" s="75">
        <v>10420</v>
      </c>
      <c r="G13" s="75">
        <v>146900</v>
      </c>
      <c r="H13" s="75"/>
      <c r="I13" s="75"/>
      <c r="J13" s="96"/>
      <c r="K13" s="76">
        <v>33.47546723259429</v>
      </c>
      <c r="L13" s="76"/>
      <c r="M13" s="76">
        <v>8.68884948367581</v>
      </c>
      <c r="N13" s="76"/>
      <c r="O13" s="76">
        <v>31.350703696418037</v>
      </c>
      <c r="P13" s="76"/>
      <c r="R13" s="74"/>
    </row>
    <row r="14" spans="1:18" ht="18" customHeight="1">
      <c r="A14" s="57" t="s">
        <v>276</v>
      </c>
      <c r="B14" s="75">
        <v>70793</v>
      </c>
      <c r="C14" s="75">
        <v>5810</v>
      </c>
      <c r="D14" s="75">
        <v>76603</v>
      </c>
      <c r="E14" s="75">
        <v>94676</v>
      </c>
      <c r="F14" s="75">
        <v>10603</v>
      </c>
      <c r="G14" s="75">
        <v>105279</v>
      </c>
      <c r="H14" s="75"/>
      <c r="I14" s="75"/>
      <c r="J14" s="96"/>
      <c r="K14" s="76">
        <v>33.73638636588363</v>
      </c>
      <c r="L14" s="76"/>
      <c r="M14" s="76">
        <v>82.49569707401032</v>
      </c>
      <c r="N14" s="76"/>
      <c r="O14" s="76">
        <v>37.43456522590498</v>
      </c>
      <c r="P14" s="76"/>
      <c r="R14" s="74"/>
    </row>
    <row r="15" spans="1:18" ht="18" customHeight="1">
      <c r="A15" s="57" t="s">
        <v>277</v>
      </c>
      <c r="B15" s="75">
        <v>59540</v>
      </c>
      <c r="C15" s="75">
        <v>3449</v>
      </c>
      <c r="D15" s="75">
        <v>62989</v>
      </c>
      <c r="E15" s="75">
        <v>57441</v>
      </c>
      <c r="F15" s="75">
        <v>5006</v>
      </c>
      <c r="G15" s="75">
        <v>62447</v>
      </c>
      <c r="H15" s="75"/>
      <c r="I15" s="75"/>
      <c r="J15" s="96"/>
      <c r="K15" s="76">
        <v>-3.525361101780311</v>
      </c>
      <c r="L15" s="76"/>
      <c r="M15" s="76">
        <v>45.14351986082923</v>
      </c>
      <c r="N15" s="76"/>
      <c r="O15" s="76">
        <v>-0.860467700709644</v>
      </c>
      <c r="P15" s="76"/>
      <c r="R15" s="74"/>
    </row>
    <row r="16" spans="1:18" ht="18" customHeight="1">
      <c r="A16" s="57" t="s">
        <v>278</v>
      </c>
      <c r="B16" s="75">
        <v>15140</v>
      </c>
      <c r="C16" s="75">
        <v>1551</v>
      </c>
      <c r="D16" s="75">
        <v>16691</v>
      </c>
      <c r="E16" s="75">
        <v>13643</v>
      </c>
      <c r="F16" s="75">
        <v>3560</v>
      </c>
      <c r="G16" s="75">
        <v>17203</v>
      </c>
      <c r="H16" s="75"/>
      <c r="I16" s="75"/>
      <c r="J16" s="96"/>
      <c r="K16" s="76">
        <v>-9.887714663143987</v>
      </c>
      <c r="L16" s="76"/>
      <c r="M16" s="76">
        <v>129.52933591231465</v>
      </c>
      <c r="N16" s="76"/>
      <c r="O16" s="76">
        <v>3.067521418728658</v>
      </c>
      <c r="P16" s="76"/>
      <c r="R16" s="74"/>
    </row>
    <row r="17" spans="1:18" ht="18" customHeight="1">
      <c r="A17" s="57" t="s">
        <v>279</v>
      </c>
      <c r="B17" s="75">
        <v>17836</v>
      </c>
      <c r="C17" s="75">
        <v>1365</v>
      </c>
      <c r="D17" s="75">
        <v>19201</v>
      </c>
      <c r="E17" s="75">
        <v>19978</v>
      </c>
      <c r="F17" s="75">
        <v>2012</v>
      </c>
      <c r="G17" s="75">
        <v>21990</v>
      </c>
      <c r="H17" s="75"/>
      <c r="I17" s="75"/>
      <c r="J17" s="96"/>
      <c r="K17" s="76">
        <v>12.00941915227629</v>
      </c>
      <c r="L17" s="76"/>
      <c r="M17" s="76">
        <v>47.39926739926741</v>
      </c>
      <c r="N17" s="76"/>
      <c r="O17" s="76">
        <v>14.52528514139888</v>
      </c>
      <c r="P17" s="76"/>
      <c r="R17" s="74"/>
    </row>
    <row r="18" spans="1:18" ht="31.5">
      <c r="A18" s="152" t="s">
        <v>317</v>
      </c>
      <c r="B18" s="75">
        <v>104468</v>
      </c>
      <c r="C18" s="75">
        <v>5997</v>
      </c>
      <c r="D18" s="75">
        <v>110465</v>
      </c>
      <c r="E18" s="75">
        <v>94607</v>
      </c>
      <c r="F18" s="75">
        <v>6222</v>
      </c>
      <c r="G18" s="75">
        <v>100829</v>
      </c>
      <c r="H18" s="75">
        <v>101856</v>
      </c>
      <c r="I18" s="75">
        <v>22254</v>
      </c>
      <c r="J18" s="75">
        <v>124110</v>
      </c>
      <c r="K18" s="76">
        <v>-9.439254125665276</v>
      </c>
      <c r="L18" s="76">
        <v>7.662223725517148</v>
      </c>
      <c r="M18" s="76">
        <v>3.7518759379689737</v>
      </c>
      <c r="N18" s="76">
        <v>257.66634522661525</v>
      </c>
      <c r="O18" s="76">
        <v>-8.723124971710494</v>
      </c>
      <c r="P18" s="76">
        <v>23.08958732110802</v>
      </c>
      <c r="R18" s="74"/>
    </row>
    <row r="19" spans="1:16" ht="24.75" customHeight="1">
      <c r="A19" s="10" t="s">
        <v>254</v>
      </c>
      <c r="B19" s="75">
        <v>628279</v>
      </c>
      <c r="C19" s="75">
        <v>44020</v>
      </c>
      <c r="D19" s="75">
        <v>672299</v>
      </c>
      <c r="E19" s="75">
        <v>708692</v>
      </c>
      <c r="F19" s="75">
        <v>55118</v>
      </c>
      <c r="G19" s="75">
        <v>763810</v>
      </c>
      <c r="H19" s="75"/>
      <c r="I19" s="75"/>
      <c r="J19" s="75"/>
      <c r="K19" s="76">
        <v>12.798931684808812</v>
      </c>
      <c r="L19" s="76"/>
      <c r="M19" s="76">
        <v>25.211267605633815</v>
      </c>
      <c r="N19" s="76"/>
      <c r="O19" s="76">
        <v>13.611651958429217</v>
      </c>
      <c r="P19" s="76"/>
    </row>
    <row r="22" ht="15.75">
      <c r="I22" s="7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89" zoomScaleNormal="89" zoomScalePageLayoutView="0" workbookViewId="0" topLeftCell="A28">
      <selection activeCell="W62" sqref="W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60" t="s">
        <v>254</v>
      </c>
      <c r="D1" s="260"/>
      <c r="E1" s="260"/>
    </row>
    <row r="2" ht="13.5" thickBot="1"/>
    <row r="3" spans="2:5" ht="13.5" thickBot="1">
      <c r="B3" s="36" t="s">
        <v>255</v>
      </c>
      <c r="C3" s="55">
        <v>2016</v>
      </c>
      <c r="D3" s="55">
        <v>2017</v>
      </c>
      <c r="E3" s="55">
        <v>2018</v>
      </c>
    </row>
    <row r="4" spans="2:5" ht="12.75">
      <c r="B4" s="175" t="s">
        <v>0</v>
      </c>
      <c r="C4" s="176">
        <v>47055</v>
      </c>
      <c r="D4" s="176">
        <v>42437</v>
      </c>
      <c r="E4" s="176">
        <v>50046</v>
      </c>
    </row>
    <row r="5" spans="2:5" ht="12.75">
      <c r="B5" s="177" t="s">
        <v>22</v>
      </c>
      <c r="C5" s="178">
        <v>12242</v>
      </c>
      <c r="D5" s="178">
        <v>9850</v>
      </c>
      <c r="E5" s="178">
        <v>13574</v>
      </c>
    </row>
    <row r="6" spans="2:5" ht="12.75">
      <c r="B6" s="177" t="s">
        <v>137</v>
      </c>
      <c r="C6" s="178">
        <v>4625</v>
      </c>
      <c r="D6" s="178">
        <v>5185</v>
      </c>
      <c r="E6" s="178">
        <v>7048</v>
      </c>
    </row>
    <row r="7" spans="2:5" ht="12.75">
      <c r="B7" s="177" t="s">
        <v>1</v>
      </c>
      <c r="C7" s="178">
        <v>4473</v>
      </c>
      <c r="D7" s="178">
        <v>6930</v>
      </c>
      <c r="E7" s="178">
        <v>6882</v>
      </c>
    </row>
    <row r="8" spans="2:5" ht="12.75">
      <c r="B8" s="177" t="s">
        <v>15</v>
      </c>
      <c r="C8" s="178">
        <v>5066</v>
      </c>
      <c r="D8" s="178">
        <v>3334</v>
      </c>
      <c r="E8" s="178">
        <v>4693</v>
      </c>
    </row>
    <row r="9" spans="2:5" ht="12.75">
      <c r="B9" s="177" t="s">
        <v>10</v>
      </c>
      <c r="C9" s="178">
        <v>2357</v>
      </c>
      <c r="D9" s="178">
        <v>3635</v>
      </c>
      <c r="E9" s="178">
        <v>4438</v>
      </c>
    </row>
    <row r="10" spans="2:5" ht="12.75">
      <c r="B10" s="177" t="s">
        <v>149</v>
      </c>
      <c r="C10" s="178">
        <v>370</v>
      </c>
      <c r="D10" s="178">
        <v>350</v>
      </c>
      <c r="E10" s="178">
        <v>4116</v>
      </c>
    </row>
    <row r="11" spans="2:5" ht="12.75">
      <c r="B11" s="177" t="s">
        <v>21</v>
      </c>
      <c r="C11" s="178">
        <v>2009</v>
      </c>
      <c r="D11" s="178">
        <v>3398</v>
      </c>
      <c r="E11" s="178">
        <v>3230</v>
      </c>
    </row>
    <row r="12" spans="2:5" ht="12.75">
      <c r="B12" s="177" t="s">
        <v>9</v>
      </c>
      <c r="C12" s="178">
        <v>2124</v>
      </c>
      <c r="D12" s="178">
        <v>2485</v>
      </c>
      <c r="E12" s="178">
        <v>3127</v>
      </c>
    </row>
    <row r="13" spans="2:5" ht="12.75">
      <c r="B13" s="177" t="s">
        <v>45</v>
      </c>
      <c r="C13" s="178">
        <v>381</v>
      </c>
      <c r="D13" s="178">
        <v>427</v>
      </c>
      <c r="E13" s="178">
        <v>2508</v>
      </c>
    </row>
    <row r="14" spans="2:5" ht="12.75">
      <c r="B14" s="49" t="s">
        <v>17</v>
      </c>
      <c r="C14" s="192">
        <v>2674</v>
      </c>
      <c r="D14" s="192">
        <v>1946</v>
      </c>
      <c r="E14" s="192">
        <v>2350</v>
      </c>
    </row>
    <row r="15" spans="2:5" ht="12.75">
      <c r="B15" s="49" t="s">
        <v>151</v>
      </c>
      <c r="C15" s="192">
        <v>9427</v>
      </c>
      <c r="D15" s="192">
        <v>10163</v>
      </c>
      <c r="E15" s="192">
        <v>1894</v>
      </c>
    </row>
    <row r="16" spans="2:5" ht="12.75">
      <c r="B16" s="49" t="s">
        <v>42</v>
      </c>
      <c r="C16" s="192">
        <v>246</v>
      </c>
      <c r="D16" s="192">
        <v>407</v>
      </c>
      <c r="E16" s="192">
        <v>1840</v>
      </c>
    </row>
    <row r="17" spans="2:5" ht="12.75">
      <c r="B17" s="49" t="s">
        <v>150</v>
      </c>
      <c r="C17" s="192">
        <v>152</v>
      </c>
      <c r="D17" s="192">
        <v>197</v>
      </c>
      <c r="E17" s="192">
        <v>1709</v>
      </c>
    </row>
    <row r="18" spans="2:5" ht="12.75">
      <c r="B18" s="49" t="s">
        <v>201</v>
      </c>
      <c r="C18" s="192">
        <v>25</v>
      </c>
      <c r="D18" s="192">
        <v>11</v>
      </c>
      <c r="E18" s="192">
        <v>1400</v>
      </c>
    </row>
    <row r="19" spans="2:5" ht="12.75">
      <c r="B19" s="48" t="s">
        <v>52</v>
      </c>
      <c r="C19" s="54">
        <v>682</v>
      </c>
      <c r="D19" s="54">
        <v>887</v>
      </c>
      <c r="E19" s="54">
        <v>1357</v>
      </c>
    </row>
    <row r="20" spans="2:5" ht="12.75">
      <c r="B20" s="49" t="s">
        <v>19</v>
      </c>
      <c r="C20" s="192">
        <v>646</v>
      </c>
      <c r="D20" s="192">
        <v>627</v>
      </c>
      <c r="E20" s="192">
        <v>1323</v>
      </c>
    </row>
    <row r="21" spans="2:5" ht="12.75">
      <c r="B21" s="49" t="s">
        <v>3</v>
      </c>
      <c r="C21" s="192">
        <v>959</v>
      </c>
      <c r="D21" s="192">
        <v>1099</v>
      </c>
      <c r="E21" s="192">
        <v>1112</v>
      </c>
    </row>
    <row r="22" spans="2:5" ht="12.75">
      <c r="B22" s="49" t="s">
        <v>32</v>
      </c>
      <c r="C22" s="192">
        <v>33</v>
      </c>
      <c r="D22" s="192">
        <v>353</v>
      </c>
      <c r="E22" s="192">
        <v>967</v>
      </c>
    </row>
    <row r="23" spans="2:5" ht="12.75">
      <c r="B23" s="49" t="s">
        <v>13</v>
      </c>
      <c r="C23" s="192">
        <v>708</v>
      </c>
      <c r="D23" s="192">
        <v>801</v>
      </c>
      <c r="E23" s="192">
        <v>899</v>
      </c>
    </row>
    <row r="24" spans="2:5" ht="12.75">
      <c r="B24" s="48" t="s">
        <v>11</v>
      </c>
      <c r="C24" s="54">
        <v>756</v>
      </c>
      <c r="D24" s="54">
        <v>875</v>
      </c>
      <c r="E24" s="54">
        <v>789</v>
      </c>
    </row>
    <row r="25" spans="2:5" ht="12.75">
      <c r="B25" s="49" t="s">
        <v>53</v>
      </c>
      <c r="C25" s="192">
        <v>158</v>
      </c>
      <c r="D25" s="192">
        <v>195</v>
      </c>
      <c r="E25" s="192">
        <v>636</v>
      </c>
    </row>
    <row r="26" spans="2:5" ht="12.75">
      <c r="B26" s="49" t="s">
        <v>6</v>
      </c>
      <c r="C26" s="192">
        <v>69</v>
      </c>
      <c r="D26" s="192">
        <v>96</v>
      </c>
      <c r="E26" s="192">
        <v>578</v>
      </c>
    </row>
    <row r="27" spans="2:5" ht="12.75">
      <c r="B27" s="48" t="s">
        <v>37</v>
      </c>
      <c r="C27" s="54">
        <v>47</v>
      </c>
      <c r="D27" s="54">
        <v>78</v>
      </c>
      <c r="E27" s="54">
        <v>485</v>
      </c>
    </row>
    <row r="28" spans="2:5" ht="12.75">
      <c r="B28" s="49" t="s">
        <v>47</v>
      </c>
      <c r="C28" s="192">
        <v>72</v>
      </c>
      <c r="D28" s="192">
        <v>98</v>
      </c>
      <c r="E28" s="192">
        <v>460</v>
      </c>
    </row>
    <row r="29" spans="2:5" ht="12.75">
      <c r="B29" s="49" t="s">
        <v>200</v>
      </c>
      <c r="C29" s="192">
        <v>74</v>
      </c>
      <c r="D29" s="192">
        <v>76</v>
      </c>
      <c r="E29" s="192">
        <v>438</v>
      </c>
    </row>
    <row r="30" spans="2:5" ht="12.75">
      <c r="B30" s="49" t="s">
        <v>34</v>
      </c>
      <c r="C30" s="192">
        <v>112</v>
      </c>
      <c r="D30" s="192">
        <v>126</v>
      </c>
      <c r="E30" s="192">
        <v>416</v>
      </c>
    </row>
    <row r="31" spans="2:5" ht="12.75">
      <c r="B31" s="49" t="s">
        <v>29</v>
      </c>
      <c r="C31" s="192">
        <v>79</v>
      </c>
      <c r="D31" s="192">
        <v>117</v>
      </c>
      <c r="E31" s="192">
        <v>301</v>
      </c>
    </row>
    <row r="32" spans="2:5" ht="12.75">
      <c r="B32" s="48" t="s">
        <v>31</v>
      </c>
      <c r="C32" s="54">
        <v>339</v>
      </c>
      <c r="D32" s="54">
        <v>160</v>
      </c>
      <c r="E32" s="54">
        <v>279</v>
      </c>
    </row>
    <row r="33" spans="2:5" ht="12.75">
      <c r="B33" s="48" t="s">
        <v>30</v>
      </c>
      <c r="C33" s="54">
        <v>199</v>
      </c>
      <c r="D33" s="54">
        <v>269</v>
      </c>
      <c r="E33" s="54">
        <v>277</v>
      </c>
    </row>
    <row r="34" spans="2:5" ht="12.75">
      <c r="B34" s="49" t="s">
        <v>12</v>
      </c>
      <c r="C34" s="192">
        <v>170</v>
      </c>
      <c r="D34" s="192">
        <v>272</v>
      </c>
      <c r="E34" s="192">
        <v>267</v>
      </c>
    </row>
    <row r="35" spans="2:5" ht="12.75">
      <c r="B35" s="48" t="s">
        <v>24</v>
      </c>
      <c r="C35" s="54">
        <v>3747</v>
      </c>
      <c r="D35" s="54">
        <v>280</v>
      </c>
      <c r="E35" s="54">
        <v>235</v>
      </c>
    </row>
    <row r="36" spans="2:5" ht="12.75">
      <c r="B36" s="49" t="s">
        <v>199</v>
      </c>
      <c r="C36" s="192">
        <v>17</v>
      </c>
      <c r="D36" s="192">
        <v>48</v>
      </c>
      <c r="E36" s="192">
        <v>220</v>
      </c>
    </row>
    <row r="37" spans="2:5" ht="13.5" thickBot="1">
      <c r="B37" s="49" t="s">
        <v>148</v>
      </c>
      <c r="C37" s="192">
        <v>48</v>
      </c>
      <c r="D37" s="192">
        <v>44</v>
      </c>
      <c r="E37" s="192">
        <v>207</v>
      </c>
    </row>
    <row r="38" spans="2:9" ht="13.5" thickBot="1">
      <c r="B38" s="49" t="s">
        <v>28</v>
      </c>
      <c r="C38" s="192">
        <v>150</v>
      </c>
      <c r="D38" s="192">
        <v>163</v>
      </c>
      <c r="E38" s="192">
        <v>196</v>
      </c>
      <c r="H38" s="47"/>
      <c r="I38" s="47"/>
    </row>
    <row r="39" spans="2:9" ht="12.75">
      <c r="B39" s="48" t="s">
        <v>133</v>
      </c>
      <c r="C39" s="54">
        <v>199</v>
      </c>
      <c r="D39" s="54">
        <v>80</v>
      </c>
      <c r="E39" s="54">
        <v>165</v>
      </c>
      <c r="F39" s="133"/>
      <c r="G39" s="175" t="s">
        <v>0</v>
      </c>
      <c r="H39" s="119"/>
      <c r="I39" s="176">
        <v>50046</v>
      </c>
    </row>
    <row r="40" spans="2:9" ht="12.75">
      <c r="B40" s="49" t="s">
        <v>135</v>
      </c>
      <c r="C40" s="192">
        <v>26</v>
      </c>
      <c r="D40" s="192">
        <v>23</v>
      </c>
      <c r="E40" s="192">
        <v>145</v>
      </c>
      <c r="F40" s="133"/>
      <c r="G40" s="177" t="s">
        <v>22</v>
      </c>
      <c r="H40" s="120"/>
      <c r="I40" s="178">
        <v>13574</v>
      </c>
    </row>
    <row r="41" spans="2:9" ht="12.75">
      <c r="B41" s="49" t="s">
        <v>73</v>
      </c>
      <c r="C41" s="192">
        <v>35</v>
      </c>
      <c r="D41" s="192">
        <v>35</v>
      </c>
      <c r="E41" s="192">
        <v>144</v>
      </c>
      <c r="F41" s="133"/>
      <c r="G41" s="177" t="s">
        <v>137</v>
      </c>
      <c r="H41" s="122"/>
      <c r="I41" s="178">
        <v>7048</v>
      </c>
    </row>
    <row r="42" spans="2:9" ht="12.75">
      <c r="B42" s="49" t="s">
        <v>66</v>
      </c>
      <c r="C42" s="192">
        <v>42</v>
      </c>
      <c r="D42" s="192">
        <v>64</v>
      </c>
      <c r="E42" s="192">
        <v>127</v>
      </c>
      <c r="F42" s="133"/>
      <c r="G42" s="177" t="s">
        <v>1</v>
      </c>
      <c r="H42" s="122"/>
      <c r="I42" s="178">
        <v>6882</v>
      </c>
    </row>
    <row r="43" spans="2:9" ht="12.75">
      <c r="B43" s="49" t="s">
        <v>51</v>
      </c>
      <c r="C43" s="192">
        <v>54</v>
      </c>
      <c r="D43" s="192">
        <v>134</v>
      </c>
      <c r="E43" s="192">
        <v>126</v>
      </c>
      <c r="F43" s="133"/>
      <c r="G43" s="177" t="s">
        <v>15</v>
      </c>
      <c r="H43" s="122"/>
      <c r="I43" s="178">
        <v>4693</v>
      </c>
    </row>
    <row r="44" spans="2:9" ht="12.75">
      <c r="B44" s="49" t="s">
        <v>262</v>
      </c>
      <c r="C44" s="192">
        <v>9</v>
      </c>
      <c r="D44" s="192">
        <v>19</v>
      </c>
      <c r="E44" s="192">
        <v>121</v>
      </c>
      <c r="F44" s="133"/>
      <c r="G44" s="177" t="s">
        <v>10</v>
      </c>
      <c r="H44" s="122"/>
      <c r="I44" s="178">
        <v>4438</v>
      </c>
    </row>
    <row r="45" spans="2:9" ht="12.75">
      <c r="B45" s="49" t="s">
        <v>26</v>
      </c>
      <c r="C45" s="192">
        <v>3314</v>
      </c>
      <c r="D45" s="192">
        <v>345</v>
      </c>
      <c r="E45" s="192">
        <v>118</v>
      </c>
      <c r="F45" s="134"/>
      <c r="G45" s="177" t="s">
        <v>149</v>
      </c>
      <c r="H45" s="120"/>
      <c r="I45" s="178">
        <v>4116</v>
      </c>
    </row>
    <row r="46" spans="2:9" ht="12.75">
      <c r="B46" s="49" t="s">
        <v>5</v>
      </c>
      <c r="C46" s="192">
        <v>111</v>
      </c>
      <c r="D46" s="192">
        <v>77</v>
      </c>
      <c r="E46" s="192">
        <v>116</v>
      </c>
      <c r="F46" s="133"/>
      <c r="G46" s="177" t="s">
        <v>21</v>
      </c>
      <c r="H46" s="122"/>
      <c r="I46" s="178">
        <v>3230</v>
      </c>
    </row>
    <row r="47" spans="2:9" ht="12.75">
      <c r="B47" s="49" t="s">
        <v>136</v>
      </c>
      <c r="C47" s="192">
        <v>1854</v>
      </c>
      <c r="D47" s="192">
        <v>31</v>
      </c>
      <c r="E47" s="192">
        <v>112</v>
      </c>
      <c r="F47" s="133"/>
      <c r="G47" s="177" t="s">
        <v>9</v>
      </c>
      <c r="H47" s="122"/>
      <c r="I47" s="178">
        <v>3127</v>
      </c>
    </row>
    <row r="48" spans="2:10" ht="12.75" customHeight="1">
      <c r="B48" s="49" t="s">
        <v>264</v>
      </c>
      <c r="C48" s="192">
        <v>55</v>
      </c>
      <c r="D48" s="192">
        <v>62</v>
      </c>
      <c r="E48" s="192">
        <v>105</v>
      </c>
      <c r="F48" s="133"/>
      <c r="G48" s="177" t="s">
        <v>45</v>
      </c>
      <c r="H48" s="120"/>
      <c r="I48" s="178">
        <v>2508</v>
      </c>
      <c r="J48" s="118"/>
    </row>
    <row r="49" spans="2:9" ht="12.75">
      <c r="B49" s="49" t="s">
        <v>132</v>
      </c>
      <c r="C49" s="192">
        <v>15</v>
      </c>
      <c r="D49" s="192">
        <v>71</v>
      </c>
      <c r="E49" s="192">
        <v>97</v>
      </c>
      <c r="G49" s="48" t="s">
        <v>260</v>
      </c>
      <c r="H49" s="121"/>
      <c r="I49" s="121">
        <f>I50-SUM(I39+I40+I41+I42+I43+I44+I45+I46+I47+I48)</f>
        <v>24448</v>
      </c>
    </row>
    <row r="50" spans="2:9" ht="12.75">
      <c r="B50" s="49" t="s">
        <v>63</v>
      </c>
      <c r="C50" s="192">
        <v>60</v>
      </c>
      <c r="D50" s="192">
        <v>79</v>
      </c>
      <c r="E50" s="192">
        <v>93</v>
      </c>
      <c r="G50" s="48" t="s">
        <v>254</v>
      </c>
      <c r="H50" s="120"/>
      <c r="I50" s="121">
        <f>E97</f>
        <v>124110</v>
      </c>
    </row>
    <row r="51" spans="2:5" ht="12.75">
      <c r="B51" s="49" t="s">
        <v>14</v>
      </c>
      <c r="C51" s="192">
        <v>80</v>
      </c>
      <c r="D51" s="192">
        <v>127</v>
      </c>
      <c r="E51" s="192">
        <v>93</v>
      </c>
    </row>
    <row r="52" spans="2:5" ht="12.75">
      <c r="B52" s="49" t="s">
        <v>49</v>
      </c>
      <c r="C52" s="192">
        <v>85</v>
      </c>
      <c r="D52" s="192">
        <v>108</v>
      </c>
      <c r="E52" s="192">
        <v>90</v>
      </c>
    </row>
    <row r="53" spans="2:5" ht="12.75">
      <c r="B53" s="49" t="s">
        <v>20</v>
      </c>
      <c r="C53" s="192">
        <v>50</v>
      </c>
      <c r="D53" s="192">
        <v>79</v>
      </c>
      <c r="E53" s="192">
        <v>83</v>
      </c>
    </row>
    <row r="54" spans="2:5" ht="12.75">
      <c r="B54" s="48" t="s">
        <v>65</v>
      </c>
      <c r="C54" s="54">
        <v>106</v>
      </c>
      <c r="D54" s="54">
        <v>76</v>
      </c>
      <c r="E54" s="54">
        <v>78</v>
      </c>
    </row>
    <row r="55" spans="2:5" ht="12.75">
      <c r="B55" s="49" t="s">
        <v>129</v>
      </c>
      <c r="C55" s="192">
        <v>0</v>
      </c>
      <c r="D55" s="192">
        <v>8</v>
      </c>
      <c r="E55" s="192">
        <v>74</v>
      </c>
    </row>
    <row r="56" spans="2:5" ht="12.75">
      <c r="B56" s="49" t="s">
        <v>44</v>
      </c>
      <c r="C56" s="192">
        <v>18</v>
      </c>
      <c r="D56" s="192">
        <v>39</v>
      </c>
      <c r="E56" s="192">
        <v>73</v>
      </c>
    </row>
    <row r="57" spans="2:5" ht="12.75">
      <c r="B57" s="49" t="s">
        <v>70</v>
      </c>
      <c r="C57" s="192">
        <v>22</v>
      </c>
      <c r="D57" s="192">
        <v>19</v>
      </c>
      <c r="E57" s="192">
        <v>69</v>
      </c>
    </row>
    <row r="58" spans="2:5" ht="12.75">
      <c r="B58" s="48" t="s">
        <v>155</v>
      </c>
      <c r="C58" s="54">
        <v>47</v>
      </c>
      <c r="D58" s="54">
        <v>40</v>
      </c>
      <c r="E58" s="54">
        <v>66</v>
      </c>
    </row>
    <row r="59" spans="2:5" ht="12.75">
      <c r="B59" s="48" t="s">
        <v>38</v>
      </c>
      <c r="C59" s="54">
        <v>38</v>
      </c>
      <c r="D59" s="54">
        <v>70</v>
      </c>
      <c r="E59" s="54">
        <v>63</v>
      </c>
    </row>
    <row r="60" spans="2:5" ht="12.75">
      <c r="B60" s="48" t="s">
        <v>69</v>
      </c>
      <c r="C60" s="54">
        <v>40</v>
      </c>
      <c r="D60" s="54">
        <v>46</v>
      </c>
      <c r="E60" s="54">
        <v>63</v>
      </c>
    </row>
    <row r="61" spans="2:5" ht="12.75">
      <c r="B61" s="49" t="s">
        <v>27</v>
      </c>
      <c r="C61" s="192">
        <v>956</v>
      </c>
      <c r="D61" s="192">
        <v>194</v>
      </c>
      <c r="E61" s="192">
        <v>62</v>
      </c>
    </row>
    <row r="62" spans="2:5" ht="12.75">
      <c r="B62" s="49" t="s">
        <v>25</v>
      </c>
      <c r="C62" s="192">
        <v>179</v>
      </c>
      <c r="D62" s="192">
        <v>195</v>
      </c>
      <c r="E62" s="192">
        <v>57</v>
      </c>
    </row>
    <row r="63" spans="2:5" ht="12.75">
      <c r="B63" s="48" t="s">
        <v>16</v>
      </c>
      <c r="C63" s="54">
        <v>63</v>
      </c>
      <c r="D63" s="54">
        <v>52</v>
      </c>
      <c r="E63" s="54">
        <v>56</v>
      </c>
    </row>
    <row r="64" spans="2:5" ht="12.75">
      <c r="B64" s="49" t="s">
        <v>48</v>
      </c>
      <c r="C64" s="192">
        <v>57</v>
      </c>
      <c r="D64" s="192">
        <v>33</v>
      </c>
      <c r="E64" s="192">
        <v>55</v>
      </c>
    </row>
    <row r="65" spans="2:5" ht="12.75">
      <c r="B65" s="49" t="s">
        <v>2</v>
      </c>
      <c r="C65" s="192">
        <v>92</v>
      </c>
      <c r="D65" s="192">
        <v>84</v>
      </c>
      <c r="E65" s="192">
        <v>52</v>
      </c>
    </row>
    <row r="66" spans="2:5" ht="12.75">
      <c r="B66" s="49" t="s">
        <v>134</v>
      </c>
      <c r="C66" s="192">
        <v>33</v>
      </c>
      <c r="D66" s="192">
        <v>41</v>
      </c>
      <c r="E66" s="192">
        <v>51</v>
      </c>
    </row>
    <row r="67" spans="2:5" ht="12.75">
      <c r="B67" s="49" t="s">
        <v>46</v>
      </c>
      <c r="C67" s="192">
        <v>53</v>
      </c>
      <c r="D67" s="192">
        <v>40</v>
      </c>
      <c r="E67" s="192">
        <v>49</v>
      </c>
    </row>
    <row r="68" spans="2:5" ht="12.75">
      <c r="B68" s="49" t="s">
        <v>62</v>
      </c>
      <c r="C68" s="192">
        <v>4</v>
      </c>
      <c r="D68" s="192">
        <v>19</v>
      </c>
      <c r="E68" s="192">
        <v>49</v>
      </c>
    </row>
    <row r="69" spans="2:5" ht="12.75">
      <c r="B69" s="48" t="s">
        <v>35</v>
      </c>
      <c r="C69" s="54">
        <v>28</v>
      </c>
      <c r="D69" s="54">
        <v>39</v>
      </c>
      <c r="E69" s="54">
        <v>48</v>
      </c>
    </row>
    <row r="70" spans="2:5" ht="12.75">
      <c r="B70" s="49" t="s">
        <v>39</v>
      </c>
      <c r="C70" s="192">
        <v>17</v>
      </c>
      <c r="D70" s="192">
        <v>30</v>
      </c>
      <c r="E70" s="192">
        <v>44</v>
      </c>
    </row>
    <row r="71" spans="2:5" ht="12.75">
      <c r="B71" s="48" t="s">
        <v>138</v>
      </c>
      <c r="C71" s="54">
        <v>15</v>
      </c>
      <c r="D71" s="54">
        <v>31</v>
      </c>
      <c r="E71" s="54">
        <v>37</v>
      </c>
    </row>
    <row r="72" spans="2:5" ht="12.75">
      <c r="B72" s="49" t="s">
        <v>75</v>
      </c>
      <c r="C72" s="192">
        <v>11</v>
      </c>
      <c r="D72" s="192">
        <v>34</v>
      </c>
      <c r="E72" s="192">
        <v>31</v>
      </c>
    </row>
    <row r="73" spans="2:5" ht="12.75">
      <c r="B73" s="49" t="s">
        <v>40</v>
      </c>
      <c r="C73" s="192">
        <v>21</v>
      </c>
      <c r="D73" s="192">
        <v>35</v>
      </c>
      <c r="E73" s="192">
        <v>31</v>
      </c>
    </row>
    <row r="74" spans="2:5" ht="12.75">
      <c r="B74" s="49" t="s">
        <v>33</v>
      </c>
      <c r="C74" s="192">
        <v>25</v>
      </c>
      <c r="D74" s="192">
        <v>14</v>
      </c>
      <c r="E74" s="192">
        <v>28</v>
      </c>
    </row>
    <row r="75" spans="2:5" ht="12.75">
      <c r="B75" s="49" t="s">
        <v>153</v>
      </c>
      <c r="C75" s="192">
        <v>14</v>
      </c>
      <c r="D75" s="192">
        <v>48</v>
      </c>
      <c r="E75" s="192">
        <v>26</v>
      </c>
    </row>
    <row r="76" spans="2:5" ht="12.75">
      <c r="B76" s="49" t="s">
        <v>23</v>
      </c>
      <c r="C76" s="192">
        <v>11</v>
      </c>
      <c r="D76" s="192">
        <v>18</v>
      </c>
      <c r="E76" s="192">
        <v>24</v>
      </c>
    </row>
    <row r="77" spans="2:5" ht="12.75">
      <c r="B77" s="49" t="s">
        <v>152</v>
      </c>
      <c r="C77" s="192">
        <v>19</v>
      </c>
      <c r="D77" s="192">
        <v>28</v>
      </c>
      <c r="E77" s="192">
        <v>21</v>
      </c>
    </row>
    <row r="78" spans="2:5" ht="12.75">
      <c r="B78" s="48" t="s">
        <v>202</v>
      </c>
      <c r="C78" s="54">
        <v>8</v>
      </c>
      <c r="D78" s="54">
        <v>22</v>
      </c>
      <c r="E78" s="54">
        <v>20</v>
      </c>
    </row>
    <row r="79" spans="2:5" ht="12.75">
      <c r="B79" s="48" t="s">
        <v>41</v>
      </c>
      <c r="C79" s="54">
        <v>13</v>
      </c>
      <c r="D79" s="54">
        <v>17</v>
      </c>
      <c r="E79" s="54">
        <v>18</v>
      </c>
    </row>
    <row r="80" spans="2:5" ht="12.75">
      <c r="B80" s="49" t="s">
        <v>74</v>
      </c>
      <c r="C80" s="192">
        <v>24</v>
      </c>
      <c r="D80" s="192">
        <v>182</v>
      </c>
      <c r="E80" s="192">
        <v>16</v>
      </c>
    </row>
    <row r="81" spans="2:5" ht="12.75">
      <c r="B81" s="49" t="s">
        <v>18</v>
      </c>
      <c r="C81" s="192">
        <v>11</v>
      </c>
      <c r="D81" s="192">
        <v>2</v>
      </c>
      <c r="E81" s="192">
        <v>15</v>
      </c>
    </row>
    <row r="82" spans="2:5" ht="12.75">
      <c r="B82" s="49" t="s">
        <v>203</v>
      </c>
      <c r="C82" s="192">
        <v>2</v>
      </c>
      <c r="D82" s="192">
        <v>4</v>
      </c>
      <c r="E82" s="192">
        <v>15</v>
      </c>
    </row>
    <row r="83" spans="2:5" ht="12.75">
      <c r="B83" s="49" t="s">
        <v>128</v>
      </c>
      <c r="C83" s="192">
        <v>1</v>
      </c>
      <c r="D83" s="192">
        <v>3</v>
      </c>
      <c r="E83" s="192">
        <v>13</v>
      </c>
    </row>
    <row r="84" spans="2:5" ht="12.75">
      <c r="B84" s="48" t="s">
        <v>130</v>
      </c>
      <c r="C84" s="54">
        <v>12</v>
      </c>
      <c r="D84" s="54">
        <v>22</v>
      </c>
      <c r="E84" s="54">
        <v>12</v>
      </c>
    </row>
    <row r="85" spans="2:5" ht="12.75">
      <c r="B85" s="48" t="s">
        <v>154</v>
      </c>
      <c r="C85" s="54">
        <v>13</v>
      </c>
      <c r="D85" s="54">
        <v>14</v>
      </c>
      <c r="E85" s="54">
        <v>11</v>
      </c>
    </row>
    <row r="86" spans="2:5" ht="12.75">
      <c r="B86" s="49" t="s">
        <v>147</v>
      </c>
      <c r="C86" s="192">
        <v>2</v>
      </c>
      <c r="D86" s="192">
        <v>3</v>
      </c>
      <c r="E86" s="192">
        <v>10</v>
      </c>
    </row>
    <row r="87" spans="2:5" ht="12.75">
      <c r="B87" s="48" t="s">
        <v>71</v>
      </c>
      <c r="C87" s="54">
        <v>8</v>
      </c>
      <c r="D87" s="54">
        <v>6</v>
      </c>
      <c r="E87" s="54">
        <v>6</v>
      </c>
    </row>
    <row r="88" spans="2:5" ht="12.75">
      <c r="B88" s="49" t="s">
        <v>36</v>
      </c>
      <c r="C88" s="192">
        <v>1</v>
      </c>
      <c r="D88" s="192">
        <v>7</v>
      </c>
      <c r="E88" s="192">
        <v>5</v>
      </c>
    </row>
    <row r="89" spans="2:5" ht="12.75">
      <c r="B89" s="49" t="s">
        <v>139</v>
      </c>
      <c r="C89" s="192">
        <v>2</v>
      </c>
      <c r="D89" s="192">
        <v>1</v>
      </c>
      <c r="E89" s="192">
        <v>4</v>
      </c>
    </row>
    <row r="90" spans="2:5" ht="12.75">
      <c r="B90" s="206" t="s">
        <v>43</v>
      </c>
      <c r="C90" s="192">
        <v>2</v>
      </c>
      <c r="D90" s="192">
        <v>91</v>
      </c>
      <c r="E90" s="192">
        <v>3</v>
      </c>
    </row>
    <row r="91" spans="2:5" ht="12.75">
      <c r="B91" s="49" t="s">
        <v>60</v>
      </c>
      <c r="C91" s="192">
        <v>1</v>
      </c>
      <c r="D91" s="192">
        <v>1</v>
      </c>
      <c r="E91" s="192">
        <v>2</v>
      </c>
    </row>
    <row r="92" spans="2:5" ht="12.75">
      <c r="B92" s="49" t="s">
        <v>72</v>
      </c>
      <c r="C92" s="192">
        <v>0</v>
      </c>
      <c r="D92" s="192">
        <v>2</v>
      </c>
      <c r="E92" s="192">
        <v>2</v>
      </c>
    </row>
    <row r="93" spans="2:5" ht="12.75">
      <c r="B93" s="49" t="s">
        <v>127</v>
      </c>
      <c r="C93" s="192">
        <v>0</v>
      </c>
      <c r="D93" s="192">
        <v>0</v>
      </c>
      <c r="E93" s="192">
        <v>0</v>
      </c>
    </row>
    <row r="94" spans="2:5" ht="12.75">
      <c r="B94" s="49" t="s">
        <v>265</v>
      </c>
      <c r="C94" s="192">
        <v>0</v>
      </c>
      <c r="D94" s="192">
        <v>0</v>
      </c>
      <c r="E94" s="192">
        <v>0</v>
      </c>
    </row>
    <row r="95" spans="2:5" ht="12.75">
      <c r="B95" s="49" t="s">
        <v>50</v>
      </c>
      <c r="C95" s="192">
        <v>0</v>
      </c>
      <c r="D95" s="192">
        <v>0</v>
      </c>
      <c r="E95" s="192">
        <v>0</v>
      </c>
    </row>
    <row r="96" spans="2:5" ht="13.5" thickBot="1">
      <c r="B96" s="207" t="s">
        <v>260</v>
      </c>
      <c r="C96" s="208">
        <v>216</v>
      </c>
      <c r="D96" s="208">
        <v>466</v>
      </c>
      <c r="E96" s="208">
        <v>719</v>
      </c>
    </row>
    <row r="97" spans="2:5" ht="13.5" thickBot="1">
      <c r="B97" s="33" t="s">
        <v>7</v>
      </c>
      <c r="C97" s="56">
        <v>110465</v>
      </c>
      <c r="D97" s="56">
        <v>100829</v>
      </c>
      <c r="E97" s="55">
        <v>124110</v>
      </c>
    </row>
    <row r="98" spans="2:5" ht="13.5" thickBot="1">
      <c r="B98" s="33" t="s">
        <v>244</v>
      </c>
      <c r="C98" s="56">
        <v>143738</v>
      </c>
      <c r="D98" s="56">
        <v>156724</v>
      </c>
      <c r="E98" s="55">
        <v>175071</v>
      </c>
    </row>
    <row r="99" spans="2:5" ht="13.5" thickBot="1">
      <c r="B99" s="33" t="s">
        <v>8</v>
      </c>
      <c r="C99" s="56">
        <v>254203</v>
      </c>
      <c r="D99" s="56">
        <v>257553</v>
      </c>
      <c r="E99" s="56">
        <v>299181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2018-05-07T11:48:00Z</dcterms:modified>
  <cp:category/>
  <cp:version/>
  <cp:contentType/>
  <cp:contentStatus/>
</cp:coreProperties>
</file>