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480" windowHeight="10920" tabRatio="842" firstSheet="2" activeTab="2"/>
  </bookViews>
  <sheets>
    <sheet name="GİRİŞ FORMU" sheetId="1" r:id="rId1"/>
    <sheet name="MİLLİYETXKAPI" sheetId="2" r:id="rId2"/>
    <sheet name="1-KARŞILAŞTIRMALI HAREKETLER" sheetId="3" r:id="rId3"/>
    <sheet name="2-MİLLİYETXAY" sheetId="7" r:id="rId4"/>
    <sheet name="3-YENİ TABLO-1" sheetId="10" r:id="rId5"/>
    <sheet name="4-YENİ TABLO-2" sheetId="9" r:id="rId6"/>
    <sheet name="5-GRAFİK1" sheetId="4" r:id="rId7"/>
    <sheet name="6-KRUVAZİYER" sheetId="13" r:id="rId8"/>
    <sheet name="7-KAPIXAY" sheetId="14" r:id="rId9"/>
  </sheets>
  <externalReferences>
    <externalReference r:id="rId10"/>
  </externalReferences>
  <definedNames>
    <definedName name="_xlnm.Print_Area" localSheetId="2">'1-KARŞILAŞTIRMALI HAREKETLER'!$B$2:$I$23</definedName>
    <definedName name="_xlnm.Print_Area" localSheetId="3">'2-MİLLİYETXAY'!$B$4:$O$101</definedName>
    <definedName name="_xlnm.Print_Area" localSheetId="1">MİLLİYETXKAPI!$B$1:$X$101</definedName>
  </definedNames>
  <calcPr calcId="144525"/>
</workbook>
</file>

<file path=xl/calcChain.xml><?xml version="1.0" encoding="utf-8"?>
<calcChain xmlns="http://schemas.openxmlformats.org/spreadsheetml/2006/main">
  <c r="I50" i="4" l="1"/>
  <c r="I49" i="4"/>
  <c r="D18" i="14"/>
  <c r="E18" i="14"/>
  <c r="F18" i="14"/>
  <c r="G18" i="14"/>
  <c r="H18" i="14"/>
  <c r="I18" i="14"/>
  <c r="C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D252" i="1"/>
  <c r="H252" i="1"/>
  <c r="H254" i="1"/>
  <c r="H101" i="2" s="1"/>
  <c r="U8" i="1"/>
  <c r="U20" i="1"/>
  <c r="U42" i="1"/>
  <c r="U57" i="1"/>
  <c r="U67" i="1"/>
  <c r="U64" i="1"/>
  <c r="U73" i="1"/>
  <c r="X73" i="1" s="1"/>
  <c r="U93" i="1"/>
  <c r="U95" i="1"/>
  <c r="U96" i="1"/>
  <c r="U97" i="1"/>
  <c r="U103" i="1"/>
  <c r="U109" i="1"/>
  <c r="U80" i="1"/>
  <c r="U135" i="1"/>
  <c r="X135" i="1" s="1"/>
  <c r="U139" i="1"/>
  <c r="U157" i="1"/>
  <c r="U178" i="1"/>
  <c r="U185" i="1"/>
  <c r="U189" i="1"/>
  <c r="U190" i="1"/>
  <c r="U118" i="1"/>
  <c r="U213" i="1"/>
  <c r="X213" i="1" s="1"/>
  <c r="U231" i="1"/>
  <c r="U234" i="1"/>
  <c r="U247" i="1"/>
  <c r="U117" i="1"/>
  <c r="U102" i="1"/>
  <c r="D254" i="1"/>
  <c r="D101" i="2" s="1"/>
  <c r="C252" i="1"/>
  <c r="C254" i="1" s="1"/>
  <c r="C101" i="2" s="1"/>
  <c r="J252" i="1"/>
  <c r="J99" i="2"/>
  <c r="I252" i="1"/>
  <c r="K252" i="1"/>
  <c r="R252" i="1"/>
  <c r="T252" i="1"/>
  <c r="L252" i="1"/>
  <c r="N252" i="1"/>
  <c r="N254" i="1" s="1"/>
  <c r="N101" i="2" s="1"/>
  <c r="O252" i="1"/>
  <c r="Q252" i="1"/>
  <c r="Q99" i="2" s="1"/>
  <c r="Q98" i="2" s="1"/>
  <c r="F252" i="1"/>
  <c r="F99" i="2" s="1"/>
  <c r="F98" i="2" s="1"/>
  <c r="E252" i="1"/>
  <c r="U56" i="1"/>
  <c r="U83" i="1"/>
  <c r="X83" i="1" s="1"/>
  <c r="U105" i="1"/>
  <c r="U44" i="1"/>
  <c r="U172" i="1"/>
  <c r="U174" i="1"/>
  <c r="U203" i="1"/>
  <c r="U238" i="1"/>
  <c r="X238" i="1" s="1"/>
  <c r="U76" i="1"/>
  <c r="X76" i="1" s="1"/>
  <c r="U108" i="1"/>
  <c r="U141" i="1"/>
  <c r="U180" i="1"/>
  <c r="U6" i="1"/>
  <c r="U7" i="1"/>
  <c r="U15" i="1"/>
  <c r="U16" i="1"/>
  <c r="X16" i="1" s="1"/>
  <c r="U18" i="1"/>
  <c r="U19" i="1"/>
  <c r="U22" i="1"/>
  <c r="U23" i="1"/>
  <c r="U26" i="1"/>
  <c r="U30" i="1"/>
  <c r="U31" i="1"/>
  <c r="U21" i="1"/>
  <c r="X21" i="1" s="1"/>
  <c r="U37" i="1"/>
  <c r="U38" i="1"/>
  <c r="U40" i="1"/>
  <c r="U49" i="1"/>
  <c r="U55" i="1"/>
  <c r="U59" i="1"/>
  <c r="U61" i="1"/>
  <c r="U63" i="1"/>
  <c r="X63" i="1" s="1"/>
  <c r="U66" i="1"/>
  <c r="U68" i="1"/>
  <c r="U70" i="1"/>
  <c r="U72" i="1"/>
  <c r="U75" i="1"/>
  <c r="U81" i="1"/>
  <c r="X81" i="1" s="1"/>
  <c r="U92" i="1"/>
  <c r="U159" i="1"/>
  <c r="U98" i="1"/>
  <c r="U99" i="1"/>
  <c r="U100" i="1"/>
  <c r="U104" i="1"/>
  <c r="U106" i="1"/>
  <c r="U107" i="1"/>
  <c r="U110" i="1"/>
  <c r="X110" i="1" s="1"/>
  <c r="U111" i="1"/>
  <c r="U112" i="1"/>
  <c r="U115" i="1"/>
  <c r="U120" i="1"/>
  <c r="U121" i="1"/>
  <c r="U79" i="1"/>
  <c r="U122" i="1"/>
  <c r="U124" i="1"/>
  <c r="X124" i="1" s="1"/>
  <c r="U126" i="1"/>
  <c r="U128" i="1"/>
  <c r="U129" i="1"/>
  <c r="U114" i="1"/>
  <c r="U132" i="1"/>
  <c r="U138" i="1"/>
  <c r="U136" i="1"/>
  <c r="U32" i="1"/>
  <c r="U60" i="1"/>
  <c r="U140" i="1"/>
  <c r="U142" i="1"/>
  <c r="U145" i="1"/>
  <c r="U150" i="1"/>
  <c r="U155" i="1"/>
  <c r="U161" i="1"/>
  <c r="X161" i="1" s="1"/>
  <c r="U177" i="1"/>
  <c r="U186" i="1"/>
  <c r="U196" i="1"/>
  <c r="U198" i="1"/>
  <c r="U201" i="1"/>
  <c r="U192" i="1"/>
  <c r="U216" i="1"/>
  <c r="U217" i="1"/>
  <c r="X217" i="1" s="1"/>
  <c r="U230" i="1"/>
  <c r="U233" i="1"/>
  <c r="U237" i="1"/>
  <c r="U243" i="1"/>
  <c r="U245" i="1"/>
  <c r="U246" i="1"/>
  <c r="U148" i="1"/>
  <c r="U149" i="1"/>
  <c r="X149" i="1" s="1"/>
  <c r="U153" i="1"/>
  <c r="U160" i="1"/>
  <c r="X160" i="1"/>
  <c r="U169" i="1"/>
  <c r="U183" i="1"/>
  <c r="U193" i="1"/>
  <c r="U197" i="1"/>
  <c r="X197" i="1"/>
  <c r="U202" i="1"/>
  <c r="U205" i="1"/>
  <c r="U210" i="1"/>
  <c r="U211" i="1"/>
  <c r="U212" i="1"/>
  <c r="U219" i="1"/>
  <c r="U220" i="1"/>
  <c r="U221" i="1"/>
  <c r="X221" i="1" s="1"/>
  <c r="U222" i="1"/>
  <c r="U226" i="1"/>
  <c r="U229" i="1"/>
  <c r="U250" i="1"/>
  <c r="U127" i="1"/>
  <c r="U9" i="1"/>
  <c r="U10" i="1"/>
  <c r="U11" i="1"/>
  <c r="X11" i="1" s="1"/>
  <c r="U12" i="1"/>
  <c r="U13" i="1"/>
  <c r="U14" i="1"/>
  <c r="U17" i="1"/>
  <c r="U24" i="1"/>
  <c r="U25" i="1"/>
  <c r="U27" i="1"/>
  <c r="U28" i="1"/>
  <c r="X28" i="1" s="1"/>
  <c r="U29" i="1"/>
  <c r="U33" i="1"/>
  <c r="U34" i="1"/>
  <c r="U35" i="1"/>
  <c r="U36" i="1"/>
  <c r="U39" i="1"/>
  <c r="U41" i="1"/>
  <c r="U43" i="1"/>
  <c r="X43" i="1" s="1"/>
  <c r="U45" i="1"/>
  <c r="U46" i="1"/>
  <c r="U47" i="1"/>
  <c r="U48" i="1"/>
  <c r="U50" i="1"/>
  <c r="U51" i="1"/>
  <c r="U52" i="1"/>
  <c r="U53" i="1"/>
  <c r="X53" i="1" s="1"/>
  <c r="U54" i="1"/>
  <c r="U58" i="1"/>
  <c r="U62" i="1"/>
  <c r="U65" i="1"/>
  <c r="U69" i="1"/>
  <c r="U71" i="1"/>
  <c r="U74" i="1"/>
  <c r="U77" i="1"/>
  <c r="X77" i="1" s="1"/>
  <c r="U78" i="1"/>
  <c r="U82" i="1"/>
  <c r="U84" i="1"/>
  <c r="U85" i="1"/>
  <c r="U86" i="1"/>
  <c r="U87" i="1"/>
  <c r="U88" i="1"/>
  <c r="X88" i="1" s="1"/>
  <c r="U89" i="1"/>
  <c r="U90" i="1"/>
  <c r="U91" i="1"/>
  <c r="U94" i="1"/>
  <c r="U101" i="1"/>
  <c r="U113" i="1"/>
  <c r="U116" i="1"/>
  <c r="U119" i="1"/>
  <c r="X119" i="1" s="1"/>
  <c r="U123" i="1"/>
  <c r="U125" i="1"/>
  <c r="U130" i="1"/>
  <c r="U131" i="1"/>
  <c r="U133" i="1"/>
  <c r="U134" i="1"/>
  <c r="U137" i="1"/>
  <c r="U143" i="1"/>
  <c r="X143" i="1" s="1"/>
  <c r="U144" i="1"/>
  <c r="U146" i="1"/>
  <c r="U147" i="1"/>
  <c r="U151" i="1"/>
  <c r="U152" i="1"/>
  <c r="U154" i="1"/>
  <c r="U156" i="1"/>
  <c r="U158" i="1"/>
  <c r="X158" i="1" s="1"/>
  <c r="U162" i="1"/>
  <c r="U163" i="1"/>
  <c r="U164" i="1"/>
  <c r="U165" i="1"/>
  <c r="U166" i="1"/>
  <c r="U167" i="1"/>
  <c r="U168" i="1"/>
  <c r="U170" i="1"/>
  <c r="U171" i="1"/>
  <c r="U173" i="1"/>
  <c r="U175" i="1"/>
  <c r="U176" i="1"/>
  <c r="U179" i="1"/>
  <c r="U181" i="1"/>
  <c r="U182" i="1"/>
  <c r="U184" i="1"/>
  <c r="U187" i="1"/>
  <c r="U188" i="1"/>
  <c r="X188" i="1" s="1"/>
  <c r="U191" i="1"/>
  <c r="U194" i="1"/>
  <c r="U195" i="1"/>
  <c r="U199" i="1"/>
  <c r="U200" i="1"/>
  <c r="U204" i="1"/>
  <c r="U206" i="1"/>
  <c r="U207" i="1"/>
  <c r="U208" i="1"/>
  <c r="U209" i="1"/>
  <c r="U214" i="1"/>
  <c r="U215" i="1"/>
  <c r="U218" i="1"/>
  <c r="X218" i="1" s="1"/>
  <c r="U223" i="1"/>
  <c r="U224" i="1"/>
  <c r="U225" i="1"/>
  <c r="X225" i="1" s="1"/>
  <c r="U227" i="1"/>
  <c r="U228" i="1"/>
  <c r="U232" i="1"/>
  <c r="U235" i="1"/>
  <c r="U236" i="1"/>
  <c r="X236" i="1" s="1"/>
  <c r="U239" i="1"/>
  <c r="U240" i="1"/>
  <c r="U241" i="1"/>
  <c r="U242" i="1"/>
  <c r="U244" i="1"/>
  <c r="U248" i="1"/>
  <c r="U249" i="1"/>
  <c r="U251" i="1"/>
  <c r="X251" i="1" s="1"/>
  <c r="W8" i="1"/>
  <c r="W6" i="1"/>
  <c r="W10" i="1"/>
  <c r="W15" i="1"/>
  <c r="W16" i="1"/>
  <c r="W18" i="1"/>
  <c r="W19" i="1"/>
  <c r="W31" i="1"/>
  <c r="X31" i="1" s="1"/>
  <c r="W30" i="1"/>
  <c r="W37" i="1"/>
  <c r="X37" i="1"/>
  <c r="W38" i="1"/>
  <c r="W40" i="1"/>
  <c r="W42" i="1"/>
  <c r="W55" i="1"/>
  <c r="W56" i="1"/>
  <c r="X56" i="1" s="1"/>
  <c r="W60" i="1"/>
  <c r="X60" i="1" s="1"/>
  <c r="W61" i="1"/>
  <c r="W74" i="1"/>
  <c r="W75" i="1"/>
  <c r="W76" i="1"/>
  <c r="W92" i="1"/>
  <c r="W80" i="1"/>
  <c r="W96" i="1"/>
  <c r="W97" i="1"/>
  <c r="W99" i="1"/>
  <c r="W102" i="1"/>
  <c r="W103" i="1"/>
  <c r="W104" i="1"/>
  <c r="W105" i="1"/>
  <c r="W107" i="1"/>
  <c r="W108" i="1"/>
  <c r="X108" i="1" s="1"/>
  <c r="W109" i="1"/>
  <c r="W112" i="1"/>
  <c r="W117" i="1"/>
  <c r="W118" i="1"/>
  <c r="W119" i="1"/>
  <c r="W120" i="1"/>
  <c r="W79" i="1"/>
  <c r="W124" i="1"/>
  <c r="W128" i="1"/>
  <c r="W129" i="1"/>
  <c r="W132" i="1"/>
  <c r="W139" i="1"/>
  <c r="W140" i="1"/>
  <c r="W141" i="1"/>
  <c r="W142" i="1"/>
  <c r="W145" i="1"/>
  <c r="W150" i="1"/>
  <c r="W155" i="1"/>
  <c r="W153" i="1"/>
  <c r="W157" i="1"/>
  <c r="W160" i="1"/>
  <c r="W174" i="1"/>
  <c r="W183" i="1"/>
  <c r="W185" i="1"/>
  <c r="X185" i="1" s="1"/>
  <c r="W178" i="1"/>
  <c r="W186" i="1"/>
  <c r="W189" i="1"/>
  <c r="W190" i="1"/>
  <c r="W198" i="1"/>
  <c r="W201" i="1"/>
  <c r="X201" i="1" s="1"/>
  <c r="W202" i="1"/>
  <c r="X202" i="1" s="1"/>
  <c r="W216" i="1"/>
  <c r="W220" i="1"/>
  <c r="W221" i="1"/>
  <c r="W230" i="1"/>
  <c r="W234" i="1"/>
  <c r="W237" i="1"/>
  <c r="W245" i="1"/>
  <c r="W247" i="1"/>
  <c r="X247" i="1" s="1"/>
  <c r="W20" i="1"/>
  <c r="W23" i="1"/>
  <c r="X23" i="1"/>
  <c r="W25" i="1"/>
  <c r="W21" i="1"/>
  <c r="W46" i="1"/>
  <c r="W49" i="1"/>
  <c r="W57" i="1"/>
  <c r="X57" i="1" s="1"/>
  <c r="W59" i="1"/>
  <c r="W64" i="1"/>
  <c r="W66" i="1"/>
  <c r="W67" i="1"/>
  <c r="W70" i="1"/>
  <c r="W73" i="1"/>
  <c r="W93" i="1"/>
  <c r="W95" i="1"/>
  <c r="X95" i="1" s="1"/>
  <c r="W98" i="1"/>
  <c r="W106" i="1"/>
  <c r="W110" i="1"/>
  <c r="W116" i="1"/>
  <c r="W135" i="1"/>
  <c r="W138" i="1"/>
  <c r="W148" i="1"/>
  <c r="X148" i="1" s="1"/>
  <c r="W161" i="1"/>
  <c r="W162" i="1"/>
  <c r="W164" i="1"/>
  <c r="W165" i="1"/>
  <c r="W166" i="1"/>
  <c r="W177" i="1"/>
  <c r="W180" i="1"/>
  <c r="X180" i="1"/>
  <c r="W192" i="1"/>
  <c r="X192" i="1"/>
  <c r="W194" i="1"/>
  <c r="W196" i="1"/>
  <c r="W203" i="1"/>
  <c r="W213" i="1"/>
  <c r="W226" i="1"/>
  <c r="W231" i="1"/>
  <c r="X231" i="1" s="1"/>
  <c r="W233" i="1"/>
  <c r="W243" i="1"/>
  <c r="W7" i="1"/>
  <c r="X7" i="1" s="1"/>
  <c r="W9" i="1"/>
  <c r="W11" i="1"/>
  <c r="W12" i="1"/>
  <c r="W13" i="1"/>
  <c r="W252" i="1" s="1"/>
  <c r="W254" i="1" s="1"/>
  <c r="W14" i="1"/>
  <c r="W17" i="1"/>
  <c r="X17" i="1"/>
  <c r="W22" i="1"/>
  <c r="W24" i="1"/>
  <c r="X24" i="1"/>
  <c r="W26" i="1"/>
  <c r="W27" i="1"/>
  <c r="X27" i="1" s="1"/>
  <c r="W28" i="1"/>
  <c r="W29" i="1"/>
  <c r="X29" i="1"/>
  <c r="W32" i="1"/>
  <c r="W33" i="1"/>
  <c r="W34" i="1"/>
  <c r="W35" i="1"/>
  <c r="W36" i="1"/>
  <c r="X36" i="1" s="1"/>
  <c r="W39" i="1"/>
  <c r="W41" i="1"/>
  <c r="W43" i="1"/>
  <c r="W44" i="1"/>
  <c r="W45" i="1"/>
  <c r="W47" i="1"/>
  <c r="W48" i="1"/>
  <c r="X48" i="1" s="1"/>
  <c r="W50" i="1"/>
  <c r="W51" i="1"/>
  <c r="W52" i="1"/>
  <c r="W53" i="1"/>
  <c r="W54" i="1"/>
  <c r="W58" i="1"/>
  <c r="W62" i="1"/>
  <c r="X62" i="1" s="1"/>
  <c r="W63" i="1"/>
  <c r="W65" i="1"/>
  <c r="X65" i="1" s="1"/>
  <c r="W68" i="1"/>
  <c r="W69" i="1"/>
  <c r="W71" i="1"/>
  <c r="X71" i="1"/>
  <c r="W72" i="1"/>
  <c r="X72" i="1"/>
  <c r="W77" i="1"/>
  <c r="W78" i="1"/>
  <c r="W81" i="1"/>
  <c r="W82" i="1"/>
  <c r="W83" i="1"/>
  <c r="W84" i="1"/>
  <c r="W85" i="1"/>
  <c r="X85" i="1" s="1"/>
  <c r="W86" i="1"/>
  <c r="W87" i="1"/>
  <c r="W88" i="1"/>
  <c r="W89" i="1"/>
  <c r="W90" i="1"/>
  <c r="W91" i="1"/>
  <c r="X91" i="1" s="1"/>
  <c r="W94" i="1"/>
  <c r="W100" i="1"/>
  <c r="W101" i="1"/>
  <c r="X101" i="1" s="1"/>
  <c r="W111" i="1"/>
  <c r="X111" i="1"/>
  <c r="W113" i="1"/>
  <c r="W114" i="1"/>
  <c r="X114" i="1" s="1"/>
  <c r="W115" i="1"/>
  <c r="W121" i="1"/>
  <c r="W122" i="1"/>
  <c r="W123" i="1"/>
  <c r="X123" i="1" s="1"/>
  <c r="W125" i="1"/>
  <c r="W126" i="1"/>
  <c r="X126" i="1"/>
  <c r="W127" i="1"/>
  <c r="W130" i="1"/>
  <c r="X130" i="1"/>
  <c r="W131" i="1"/>
  <c r="W133" i="1"/>
  <c r="W134" i="1"/>
  <c r="W136" i="1"/>
  <c r="W137" i="1"/>
  <c r="X137" i="1" s="1"/>
  <c r="W143" i="1"/>
  <c r="W144" i="1"/>
  <c r="W146" i="1"/>
  <c r="W147" i="1"/>
  <c r="W149" i="1"/>
  <c r="W151" i="1"/>
  <c r="W152" i="1"/>
  <c r="X152" i="1"/>
  <c r="W154" i="1"/>
  <c r="W156" i="1"/>
  <c r="W158" i="1"/>
  <c r="W159" i="1"/>
  <c r="X159" i="1" s="1"/>
  <c r="W163" i="1"/>
  <c r="W167" i="1"/>
  <c r="W168" i="1"/>
  <c r="X168" i="1" s="1"/>
  <c r="W169" i="1"/>
  <c r="X169" i="1"/>
  <c r="W170" i="1"/>
  <c r="W171" i="1"/>
  <c r="X171" i="1" s="1"/>
  <c r="W172" i="1"/>
  <c r="W173" i="1"/>
  <c r="X173" i="1"/>
  <c r="W175" i="1"/>
  <c r="W176" i="1"/>
  <c r="W179" i="1"/>
  <c r="X179" i="1" s="1"/>
  <c r="W181" i="1"/>
  <c r="X181" i="1"/>
  <c r="W182" i="1"/>
  <c r="X182" i="1"/>
  <c r="W184" i="1"/>
  <c r="W187" i="1"/>
  <c r="X187" i="1"/>
  <c r="W188" i="1"/>
  <c r="W191" i="1"/>
  <c r="W193" i="1"/>
  <c r="W195" i="1"/>
  <c r="X195" i="1" s="1"/>
  <c r="W197" i="1"/>
  <c r="W199" i="1"/>
  <c r="W200" i="1"/>
  <c r="W204" i="1"/>
  <c r="W205" i="1"/>
  <c r="W206" i="1"/>
  <c r="W207" i="1"/>
  <c r="X207" i="1" s="1"/>
  <c r="W208" i="1"/>
  <c r="W209" i="1"/>
  <c r="X209" i="1"/>
  <c r="W210" i="1"/>
  <c r="W211" i="1"/>
  <c r="W212" i="1"/>
  <c r="W214" i="1"/>
  <c r="X214" i="1"/>
  <c r="W215" i="1"/>
  <c r="W217" i="1"/>
  <c r="W218" i="1"/>
  <c r="W219" i="1"/>
  <c r="W222" i="1"/>
  <c r="W223" i="1"/>
  <c r="W224" i="1"/>
  <c r="W225" i="1"/>
  <c r="W227" i="1"/>
  <c r="W228" i="1"/>
  <c r="W229" i="1"/>
  <c r="W232" i="1"/>
  <c r="W235" i="1"/>
  <c r="W236" i="1"/>
  <c r="W238" i="1"/>
  <c r="W239" i="1"/>
  <c r="X239" i="1"/>
  <c r="W240" i="1"/>
  <c r="X240" i="1" s="1"/>
  <c r="W241" i="1"/>
  <c r="W242" i="1"/>
  <c r="W244" i="1"/>
  <c r="X244" i="1"/>
  <c r="W246" i="1"/>
  <c r="X246" i="1"/>
  <c r="W248" i="1"/>
  <c r="X248" i="1" s="1"/>
  <c r="W249" i="1"/>
  <c r="W250" i="1"/>
  <c r="W251" i="1"/>
  <c r="C6" i="2"/>
  <c r="U6" i="2" s="1"/>
  <c r="C7" i="2"/>
  <c r="C8" i="2"/>
  <c r="C9" i="2"/>
  <c r="C10" i="2"/>
  <c r="C11" i="2"/>
  <c r="C12" i="2"/>
  <c r="C13" i="2"/>
  <c r="C14" i="2"/>
  <c r="U14" i="2" s="1"/>
  <c r="C15" i="2"/>
  <c r="C16" i="2"/>
  <c r="C17" i="2"/>
  <c r="C18" i="2"/>
  <c r="C19" i="2"/>
  <c r="C20" i="2"/>
  <c r="C21" i="2"/>
  <c r="C22" i="2"/>
  <c r="U22" i="2" s="1"/>
  <c r="C23" i="2"/>
  <c r="C24" i="2"/>
  <c r="C25" i="2"/>
  <c r="C26" i="2"/>
  <c r="C27" i="2"/>
  <c r="C28" i="2"/>
  <c r="C29" i="2"/>
  <c r="C30" i="2"/>
  <c r="U30" i="2" s="1"/>
  <c r="C31" i="2"/>
  <c r="C32" i="2"/>
  <c r="C33" i="2"/>
  <c r="C34" i="2"/>
  <c r="C35" i="2"/>
  <c r="C36" i="2"/>
  <c r="C37" i="2"/>
  <c r="C38" i="2"/>
  <c r="U38" i="2" s="1"/>
  <c r="C39" i="2"/>
  <c r="C40" i="2"/>
  <c r="C41" i="2"/>
  <c r="C42" i="2"/>
  <c r="C43" i="2"/>
  <c r="C44" i="2"/>
  <c r="C45" i="2"/>
  <c r="C46" i="2"/>
  <c r="U46" i="2" s="1"/>
  <c r="C47" i="2"/>
  <c r="C48" i="2"/>
  <c r="C49" i="2"/>
  <c r="C50" i="2"/>
  <c r="C51" i="2"/>
  <c r="C52" i="2"/>
  <c r="C53" i="2"/>
  <c r="C54" i="2"/>
  <c r="U54" i="2" s="1"/>
  <c r="C55" i="2"/>
  <c r="C56" i="2"/>
  <c r="C57" i="2"/>
  <c r="C58" i="2"/>
  <c r="C59" i="2"/>
  <c r="C60" i="2"/>
  <c r="C61" i="2"/>
  <c r="C62" i="2"/>
  <c r="U62" i="2" s="1"/>
  <c r="C63" i="2"/>
  <c r="C64" i="2"/>
  <c r="C65" i="2"/>
  <c r="C66" i="2"/>
  <c r="C67" i="2"/>
  <c r="C68" i="2"/>
  <c r="C69" i="2"/>
  <c r="C70" i="2"/>
  <c r="U70" i="2" s="1"/>
  <c r="C71" i="2"/>
  <c r="C72" i="2"/>
  <c r="C73" i="2"/>
  <c r="C74" i="2"/>
  <c r="C75" i="2"/>
  <c r="C76" i="2"/>
  <c r="C77" i="2"/>
  <c r="C78" i="2"/>
  <c r="U78" i="2" s="1"/>
  <c r="C79" i="2"/>
  <c r="C80" i="2"/>
  <c r="C81" i="2"/>
  <c r="C82" i="2"/>
  <c r="C83" i="2"/>
  <c r="C84" i="2"/>
  <c r="C85" i="2"/>
  <c r="C86" i="2"/>
  <c r="U86" i="2" s="1"/>
  <c r="C87" i="2"/>
  <c r="C88" i="2"/>
  <c r="C89" i="2"/>
  <c r="C90" i="2"/>
  <c r="C91" i="2"/>
  <c r="C92" i="2"/>
  <c r="C93" i="2"/>
  <c r="C94" i="2"/>
  <c r="U94" i="2" s="1"/>
  <c r="C95" i="2"/>
  <c r="C96" i="2"/>
  <c r="C97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U18" i="2" s="1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U34" i="2" s="1"/>
  <c r="X34" i="2" s="1"/>
  <c r="F35" i="2"/>
  <c r="F36" i="2"/>
  <c r="F37" i="2"/>
  <c r="F38" i="2"/>
  <c r="F39" i="2"/>
  <c r="F40" i="2"/>
  <c r="F41" i="2"/>
  <c r="F42" i="2"/>
  <c r="U42" i="2" s="1"/>
  <c r="F43" i="2"/>
  <c r="F44" i="2"/>
  <c r="F45" i="2"/>
  <c r="F46" i="2"/>
  <c r="F47" i="2"/>
  <c r="F48" i="2"/>
  <c r="F49" i="2"/>
  <c r="F50" i="2"/>
  <c r="U50" i="2" s="1"/>
  <c r="F51" i="2"/>
  <c r="F52" i="2"/>
  <c r="F53" i="2"/>
  <c r="F54" i="2"/>
  <c r="F55" i="2"/>
  <c r="F56" i="2"/>
  <c r="F57" i="2"/>
  <c r="F58" i="2"/>
  <c r="U58" i="2" s="1"/>
  <c r="X58" i="2" s="1"/>
  <c r="F59" i="2"/>
  <c r="F60" i="2"/>
  <c r="F61" i="2"/>
  <c r="F62" i="2"/>
  <c r="F63" i="2"/>
  <c r="F64" i="2"/>
  <c r="F65" i="2"/>
  <c r="F66" i="2"/>
  <c r="U66" i="2" s="1"/>
  <c r="F67" i="2"/>
  <c r="F68" i="2"/>
  <c r="F69" i="2"/>
  <c r="F70" i="2"/>
  <c r="F71" i="2"/>
  <c r="F72" i="2"/>
  <c r="F73" i="2"/>
  <c r="F74" i="2"/>
  <c r="U74" i="2" s="1"/>
  <c r="F75" i="2"/>
  <c r="F76" i="2"/>
  <c r="F77" i="2"/>
  <c r="F78" i="2"/>
  <c r="F79" i="2"/>
  <c r="F80" i="2"/>
  <c r="F81" i="2"/>
  <c r="F82" i="2"/>
  <c r="U82" i="2" s="1"/>
  <c r="X82" i="2" s="1"/>
  <c r="F83" i="2"/>
  <c r="F84" i="2"/>
  <c r="F85" i="2"/>
  <c r="F86" i="2"/>
  <c r="F87" i="2"/>
  <c r="F88" i="2"/>
  <c r="F89" i="2"/>
  <c r="F90" i="2"/>
  <c r="U90" i="2" s="1"/>
  <c r="F91" i="2"/>
  <c r="F92" i="2"/>
  <c r="F93" i="2"/>
  <c r="F94" i="2"/>
  <c r="F95" i="2"/>
  <c r="F96" i="2"/>
  <c r="F97" i="2"/>
  <c r="I6" i="2"/>
  <c r="I98" i="2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L6" i="2"/>
  <c r="L7" i="2"/>
  <c r="L8" i="2"/>
  <c r="L9" i="2"/>
  <c r="L10" i="2"/>
  <c r="L98" i="2" s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U72" i="2" s="1"/>
  <c r="X72" i="2" s="1"/>
  <c r="L73" i="2"/>
  <c r="L74" i="2"/>
  <c r="L75" i="2"/>
  <c r="L76" i="2"/>
  <c r="L77" i="2"/>
  <c r="L78" i="2"/>
  <c r="L79" i="2"/>
  <c r="L80" i="2"/>
  <c r="U80" i="2" s="1"/>
  <c r="X80" i="2" s="1"/>
  <c r="L81" i="2"/>
  <c r="L82" i="2"/>
  <c r="L83" i="2"/>
  <c r="L84" i="2"/>
  <c r="L85" i="2"/>
  <c r="L86" i="2"/>
  <c r="L87" i="2"/>
  <c r="L88" i="2"/>
  <c r="U88" i="2" s="1"/>
  <c r="X88" i="2" s="1"/>
  <c r="L89" i="2"/>
  <c r="L90" i="2"/>
  <c r="L91" i="2"/>
  <c r="L92" i="2"/>
  <c r="L93" i="2"/>
  <c r="L94" i="2"/>
  <c r="L95" i="2"/>
  <c r="L96" i="2"/>
  <c r="U96" i="2" s="1"/>
  <c r="X96" i="2" s="1"/>
  <c r="L97" i="2"/>
  <c r="O6" i="2"/>
  <c r="O7" i="2"/>
  <c r="O8" i="2"/>
  <c r="O9" i="2"/>
  <c r="O10" i="2"/>
  <c r="O11" i="2"/>
  <c r="O12" i="2"/>
  <c r="O98" i="2" s="1"/>
  <c r="O13" i="2"/>
  <c r="O14" i="2"/>
  <c r="O15" i="2"/>
  <c r="O16" i="2"/>
  <c r="O17" i="2"/>
  <c r="O18" i="2"/>
  <c r="O19" i="2"/>
  <c r="O20" i="2"/>
  <c r="U20" i="2" s="1"/>
  <c r="X20" i="2" s="1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U35" i="2"/>
  <c r="X35" i="2" s="1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R6" i="2"/>
  <c r="R98" i="2" s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U53" i="2"/>
  <c r="X53" i="2" s="1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U67" i="2" s="1"/>
  <c r="X67" i="2" s="1"/>
  <c r="R68" i="2"/>
  <c r="U68" i="2" s="1"/>
  <c r="X68" i="2" s="1"/>
  <c r="R69" i="2"/>
  <c r="R70" i="2"/>
  <c r="R71" i="2"/>
  <c r="R72" i="2"/>
  <c r="R73" i="2"/>
  <c r="R74" i="2"/>
  <c r="R75" i="2"/>
  <c r="R76" i="2"/>
  <c r="U76" i="2" s="1"/>
  <c r="X76" i="2" s="1"/>
  <c r="R77" i="2"/>
  <c r="R78" i="2"/>
  <c r="R79" i="2"/>
  <c r="R80" i="2"/>
  <c r="R81" i="2"/>
  <c r="R82" i="2"/>
  <c r="R83" i="2"/>
  <c r="U83" i="2"/>
  <c r="X83" i="2" s="1"/>
  <c r="R84" i="2"/>
  <c r="R85" i="2"/>
  <c r="R86" i="2"/>
  <c r="R87" i="2"/>
  <c r="U87" i="2" s="1"/>
  <c r="X87" i="2" s="1"/>
  <c r="R88" i="2"/>
  <c r="R89" i="2"/>
  <c r="U89" i="2" s="1"/>
  <c r="X89" i="2" s="1"/>
  <c r="R90" i="2"/>
  <c r="R91" i="2"/>
  <c r="R92" i="2"/>
  <c r="R93" i="2"/>
  <c r="R94" i="2"/>
  <c r="R95" i="2"/>
  <c r="U95" i="2" s="1"/>
  <c r="X95" i="2" s="1"/>
  <c r="R96" i="2"/>
  <c r="R97" i="2"/>
  <c r="E6" i="2"/>
  <c r="E7" i="2"/>
  <c r="E8" i="2"/>
  <c r="E9" i="2"/>
  <c r="E10" i="2"/>
  <c r="E11" i="2"/>
  <c r="E98" i="2" s="1"/>
  <c r="E12" i="2"/>
  <c r="E13" i="2"/>
  <c r="E14" i="2"/>
  <c r="E15" i="2"/>
  <c r="E16" i="2"/>
  <c r="E17" i="2"/>
  <c r="E18" i="2"/>
  <c r="E19" i="2"/>
  <c r="W19" i="2" s="1"/>
  <c r="X19" i="2" s="1"/>
  <c r="E20" i="2"/>
  <c r="E21" i="2"/>
  <c r="E22" i="2"/>
  <c r="E23" i="2"/>
  <c r="E24" i="2"/>
  <c r="E25" i="2"/>
  <c r="E26" i="2"/>
  <c r="E27" i="2"/>
  <c r="W27" i="2" s="1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W43" i="2" s="1"/>
  <c r="X43" i="2" s="1"/>
  <c r="E44" i="2"/>
  <c r="E45" i="2"/>
  <c r="E46" i="2"/>
  <c r="E47" i="2"/>
  <c r="E48" i="2"/>
  <c r="E49" i="2"/>
  <c r="E50" i="2"/>
  <c r="E51" i="2"/>
  <c r="W51" i="2" s="1"/>
  <c r="X51" i="2" s="1"/>
  <c r="E52" i="2"/>
  <c r="E53" i="2"/>
  <c r="E54" i="2"/>
  <c r="E55" i="2"/>
  <c r="E56" i="2"/>
  <c r="E57" i="2"/>
  <c r="E58" i="2"/>
  <c r="E59" i="2"/>
  <c r="W59" i="2" s="1"/>
  <c r="X59" i="2" s="1"/>
  <c r="E60" i="2"/>
  <c r="E61" i="2"/>
  <c r="E62" i="2"/>
  <c r="E63" i="2"/>
  <c r="E64" i="2"/>
  <c r="E65" i="2"/>
  <c r="E66" i="2"/>
  <c r="E67" i="2"/>
  <c r="W67" i="2" s="1"/>
  <c r="E68" i="2"/>
  <c r="E69" i="2"/>
  <c r="E70" i="2"/>
  <c r="E71" i="2"/>
  <c r="E72" i="2"/>
  <c r="E73" i="2"/>
  <c r="E74" i="2"/>
  <c r="E75" i="2"/>
  <c r="W75" i="2" s="1"/>
  <c r="E76" i="2"/>
  <c r="E77" i="2"/>
  <c r="E78" i="2"/>
  <c r="E79" i="2"/>
  <c r="E80" i="2"/>
  <c r="E81" i="2"/>
  <c r="E82" i="2"/>
  <c r="E83" i="2"/>
  <c r="W83" i="2" s="1"/>
  <c r="E84" i="2"/>
  <c r="E85" i="2"/>
  <c r="E86" i="2"/>
  <c r="E87" i="2"/>
  <c r="E88" i="2"/>
  <c r="E89" i="2"/>
  <c r="E90" i="2"/>
  <c r="E91" i="2"/>
  <c r="W91" i="2" s="1"/>
  <c r="X91" i="2" s="1"/>
  <c r="E92" i="2"/>
  <c r="E93" i="2"/>
  <c r="E94" i="2"/>
  <c r="E95" i="2"/>
  <c r="E96" i="2"/>
  <c r="E97" i="2"/>
  <c r="H6" i="2"/>
  <c r="H7" i="2"/>
  <c r="W7" i="2" s="1"/>
  <c r="X7" i="2" s="1"/>
  <c r="H8" i="2"/>
  <c r="H9" i="2"/>
  <c r="H10" i="2"/>
  <c r="H11" i="2"/>
  <c r="H12" i="2"/>
  <c r="H13" i="2"/>
  <c r="H14" i="2"/>
  <c r="H15" i="2"/>
  <c r="W15" i="2" s="1"/>
  <c r="X15" i="2" s="1"/>
  <c r="H16" i="2"/>
  <c r="H17" i="2"/>
  <c r="H18" i="2"/>
  <c r="H19" i="2"/>
  <c r="H20" i="2"/>
  <c r="H21" i="2"/>
  <c r="H22" i="2"/>
  <c r="H23" i="2"/>
  <c r="W23" i="2" s="1"/>
  <c r="H24" i="2"/>
  <c r="H25" i="2"/>
  <c r="H26" i="2"/>
  <c r="H27" i="2"/>
  <c r="H28" i="2"/>
  <c r="H29" i="2"/>
  <c r="H30" i="2"/>
  <c r="H31" i="2"/>
  <c r="W31" i="2" s="1"/>
  <c r="X31" i="2" s="1"/>
  <c r="H32" i="2"/>
  <c r="H33" i="2"/>
  <c r="H34" i="2"/>
  <c r="H35" i="2"/>
  <c r="H36" i="2"/>
  <c r="H37" i="2"/>
  <c r="H38" i="2"/>
  <c r="H39" i="2"/>
  <c r="W39" i="2" s="1"/>
  <c r="X39" i="2" s="1"/>
  <c r="H40" i="2"/>
  <c r="H41" i="2"/>
  <c r="H42" i="2"/>
  <c r="H43" i="2"/>
  <c r="H44" i="2"/>
  <c r="H45" i="2"/>
  <c r="H46" i="2"/>
  <c r="H47" i="2"/>
  <c r="W47" i="2" s="1"/>
  <c r="X47" i="2" s="1"/>
  <c r="H48" i="2"/>
  <c r="H49" i="2"/>
  <c r="H50" i="2"/>
  <c r="H51" i="2"/>
  <c r="H52" i="2"/>
  <c r="H53" i="2"/>
  <c r="H54" i="2"/>
  <c r="H55" i="2"/>
  <c r="W55" i="2" s="1"/>
  <c r="H56" i="2"/>
  <c r="H57" i="2"/>
  <c r="H58" i="2"/>
  <c r="H59" i="2"/>
  <c r="H60" i="2"/>
  <c r="H61" i="2"/>
  <c r="H62" i="2"/>
  <c r="W62" i="2" s="1"/>
  <c r="H63" i="2"/>
  <c r="H64" i="2"/>
  <c r="H65" i="2"/>
  <c r="H66" i="2"/>
  <c r="H67" i="2"/>
  <c r="H68" i="2"/>
  <c r="H69" i="2"/>
  <c r="H70" i="2"/>
  <c r="W70" i="2" s="1"/>
  <c r="H71" i="2"/>
  <c r="H72" i="2"/>
  <c r="H73" i="2"/>
  <c r="H74" i="2"/>
  <c r="H75" i="2"/>
  <c r="H76" i="2"/>
  <c r="H77" i="2"/>
  <c r="H78" i="2"/>
  <c r="W78" i="2" s="1"/>
  <c r="H79" i="2"/>
  <c r="H80" i="2"/>
  <c r="H81" i="2"/>
  <c r="H82" i="2"/>
  <c r="H83" i="2"/>
  <c r="H84" i="2"/>
  <c r="H85" i="2"/>
  <c r="H86" i="2"/>
  <c r="W86" i="2" s="1"/>
  <c r="H87" i="2"/>
  <c r="H88" i="2"/>
  <c r="H89" i="2"/>
  <c r="H90" i="2"/>
  <c r="H91" i="2"/>
  <c r="H92" i="2"/>
  <c r="H93" i="2"/>
  <c r="H94" i="2"/>
  <c r="W94" i="2" s="1"/>
  <c r="H95" i="2"/>
  <c r="H96" i="2"/>
  <c r="H97" i="2"/>
  <c r="K6" i="2"/>
  <c r="K7" i="2"/>
  <c r="K8" i="2"/>
  <c r="K9" i="2"/>
  <c r="K10" i="2"/>
  <c r="W10" i="2" s="1"/>
  <c r="K11" i="2"/>
  <c r="K12" i="2"/>
  <c r="K13" i="2"/>
  <c r="K14" i="2"/>
  <c r="K15" i="2"/>
  <c r="K16" i="2"/>
  <c r="K17" i="2"/>
  <c r="K18" i="2"/>
  <c r="W18" i="2" s="1"/>
  <c r="K19" i="2"/>
  <c r="K20" i="2"/>
  <c r="K21" i="2"/>
  <c r="K22" i="2"/>
  <c r="K23" i="2"/>
  <c r="K24" i="2"/>
  <c r="K25" i="2"/>
  <c r="K26" i="2"/>
  <c r="W26" i="2" s="1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W42" i="2" s="1"/>
  <c r="K43" i="2"/>
  <c r="K44" i="2"/>
  <c r="K45" i="2"/>
  <c r="K46" i="2"/>
  <c r="K47" i="2"/>
  <c r="K48" i="2"/>
  <c r="K49" i="2"/>
  <c r="K50" i="2"/>
  <c r="W50" i="2" s="1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W66" i="2" s="1"/>
  <c r="K67" i="2"/>
  <c r="K68" i="2"/>
  <c r="K69" i="2"/>
  <c r="K70" i="2"/>
  <c r="K71" i="2"/>
  <c r="K72" i="2"/>
  <c r="K73" i="2"/>
  <c r="K74" i="2"/>
  <c r="W74" i="2" s="1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W90" i="2" s="1"/>
  <c r="K91" i="2"/>
  <c r="K92" i="2"/>
  <c r="K93" i="2"/>
  <c r="K94" i="2"/>
  <c r="K95" i="2"/>
  <c r="K96" i="2"/>
  <c r="K97" i="2"/>
  <c r="N6" i="2"/>
  <c r="W6" i="2" s="1"/>
  <c r="N7" i="2"/>
  <c r="N8" i="2"/>
  <c r="N9" i="2"/>
  <c r="N10" i="2"/>
  <c r="N11" i="2"/>
  <c r="N12" i="2"/>
  <c r="N13" i="2"/>
  <c r="N14" i="2"/>
  <c r="W14" i="2" s="1"/>
  <c r="N15" i="2"/>
  <c r="N16" i="2"/>
  <c r="N17" i="2"/>
  <c r="N18" i="2"/>
  <c r="N19" i="2"/>
  <c r="N20" i="2"/>
  <c r="N21" i="2"/>
  <c r="N22" i="2"/>
  <c r="W22" i="2" s="1"/>
  <c r="N23" i="2"/>
  <c r="N24" i="2"/>
  <c r="N25" i="2"/>
  <c r="N26" i="2"/>
  <c r="N27" i="2"/>
  <c r="N28" i="2"/>
  <c r="N29" i="2"/>
  <c r="N30" i="2"/>
  <c r="W30" i="2" s="1"/>
  <c r="N31" i="2"/>
  <c r="N32" i="2"/>
  <c r="N33" i="2"/>
  <c r="N34" i="2"/>
  <c r="N35" i="2"/>
  <c r="N36" i="2"/>
  <c r="N37" i="2"/>
  <c r="N38" i="2"/>
  <c r="W38" i="2" s="1"/>
  <c r="N39" i="2"/>
  <c r="N40" i="2"/>
  <c r="N41" i="2"/>
  <c r="N42" i="2"/>
  <c r="N43" i="2"/>
  <c r="N44" i="2"/>
  <c r="N45" i="2"/>
  <c r="N46" i="2"/>
  <c r="W46" i="2" s="1"/>
  <c r="N47" i="2"/>
  <c r="N48" i="2"/>
  <c r="N49" i="2"/>
  <c r="N50" i="2"/>
  <c r="N51" i="2"/>
  <c r="N52" i="2"/>
  <c r="N53" i="2"/>
  <c r="N54" i="2"/>
  <c r="W54" i="2" s="1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T6" i="2"/>
  <c r="T98" i="2" s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L254" i="1"/>
  <c r="L101" i="2" s="1"/>
  <c r="R254" i="1"/>
  <c r="R101" i="2" s="1"/>
  <c r="E254" i="1"/>
  <c r="E101" i="2" s="1"/>
  <c r="Q254" i="1"/>
  <c r="Q101" i="2" s="1"/>
  <c r="T254" i="1"/>
  <c r="T101" i="2" s="1"/>
  <c r="C100" i="2"/>
  <c r="U100" i="2" s="1"/>
  <c r="F100" i="2"/>
  <c r="I100" i="2"/>
  <c r="L100" i="2"/>
  <c r="O100" i="2"/>
  <c r="R100" i="2"/>
  <c r="E100" i="2"/>
  <c r="H100" i="2"/>
  <c r="K100" i="2"/>
  <c r="W100" i="2" s="1"/>
  <c r="N100" i="2"/>
  <c r="Q100" i="2"/>
  <c r="T100" i="2"/>
  <c r="U253" i="1"/>
  <c r="W253" i="1"/>
  <c r="P252" i="1"/>
  <c r="P254" i="1" s="1"/>
  <c r="P101" i="2" s="1"/>
  <c r="S252" i="1"/>
  <c r="S254" i="1"/>
  <c r="S101" i="2"/>
  <c r="G252" i="1"/>
  <c r="G254" i="1" s="1"/>
  <c r="G101" i="2" s="1"/>
  <c r="M252" i="1"/>
  <c r="M254" i="1"/>
  <c r="M101" i="2" s="1"/>
  <c r="X30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X42" i="1"/>
  <c r="X8" i="1"/>
  <c r="X199" i="1"/>
  <c r="X9" i="1"/>
  <c r="X10" i="1"/>
  <c r="X12" i="1"/>
  <c r="X14" i="1"/>
  <c r="X18" i="1"/>
  <c r="X19" i="1"/>
  <c r="X20" i="1"/>
  <c r="X22" i="1"/>
  <c r="X26" i="1"/>
  <c r="X32" i="1"/>
  <c r="X33" i="1"/>
  <c r="X34" i="1"/>
  <c r="X35" i="1"/>
  <c r="X38" i="1"/>
  <c r="X39" i="1"/>
  <c r="X41" i="1"/>
  <c r="X44" i="1"/>
  <c r="X45" i="1"/>
  <c r="X46" i="1"/>
  <c r="X47" i="1"/>
  <c r="X50" i="1"/>
  <c r="X51" i="1"/>
  <c r="X52" i="1"/>
  <c r="X54" i="1"/>
  <c r="X58" i="1"/>
  <c r="X59" i="1"/>
  <c r="X61" i="1"/>
  <c r="X64" i="1"/>
  <c r="X66" i="1"/>
  <c r="X68" i="1"/>
  <c r="X69" i="1"/>
  <c r="X74" i="1"/>
  <c r="X75" i="1"/>
  <c r="X78" i="1"/>
  <c r="X79" i="1"/>
  <c r="X82" i="1"/>
  <c r="X84" i="1"/>
  <c r="X86" i="1"/>
  <c r="X87" i="1"/>
  <c r="X90" i="1"/>
  <c r="X92" i="1"/>
  <c r="X94" i="1"/>
  <c r="X99" i="1"/>
  <c r="X103" i="1"/>
  <c r="X109" i="1"/>
  <c r="X113" i="1"/>
  <c r="X115" i="1"/>
  <c r="X117" i="1"/>
  <c r="X118" i="1"/>
  <c r="X121" i="1"/>
  <c r="X122" i="1"/>
  <c r="X125" i="1"/>
  <c r="X127" i="1"/>
  <c r="X128" i="1"/>
  <c r="X129" i="1"/>
  <c r="X131" i="1"/>
  <c r="X133" i="1"/>
  <c r="X134" i="1"/>
  <c r="X138" i="1"/>
  <c r="X145" i="1"/>
  <c r="X146" i="1"/>
  <c r="X147" i="1"/>
  <c r="X151" i="1"/>
  <c r="X153" i="1"/>
  <c r="X154" i="1"/>
  <c r="X156" i="1"/>
  <c r="X157" i="1"/>
  <c r="X162" i="1"/>
  <c r="X163" i="1"/>
  <c r="X164" i="1"/>
  <c r="X165" i="1"/>
  <c r="X166" i="1"/>
  <c r="X167" i="1"/>
  <c r="X170" i="1"/>
  <c r="X172" i="1"/>
  <c r="X174" i="1"/>
  <c r="X175" i="1"/>
  <c r="X176" i="1"/>
  <c r="X177" i="1"/>
  <c r="X178" i="1"/>
  <c r="X184" i="1"/>
  <c r="X186" i="1"/>
  <c r="X191" i="1"/>
  <c r="X193" i="1"/>
  <c r="X194" i="1"/>
  <c r="X196" i="1"/>
  <c r="X198" i="1"/>
  <c r="X200" i="1"/>
  <c r="X203" i="1"/>
  <c r="X204" i="1"/>
  <c r="X208" i="1"/>
  <c r="X210" i="1"/>
  <c r="X211" i="1"/>
  <c r="X212" i="1"/>
  <c r="X215" i="1"/>
  <c r="X216" i="1"/>
  <c r="X219" i="1"/>
  <c r="X220" i="1"/>
  <c r="X222" i="1"/>
  <c r="X223" i="1"/>
  <c r="X224" i="1"/>
  <c r="X227" i="1"/>
  <c r="X228" i="1"/>
  <c r="X229" i="1"/>
  <c r="X230" i="1"/>
  <c r="X232" i="1"/>
  <c r="X234" i="1"/>
  <c r="X235" i="1"/>
  <c r="X237" i="1"/>
  <c r="X241" i="1"/>
  <c r="X242" i="1"/>
  <c r="X243" i="1"/>
  <c r="X245" i="1"/>
  <c r="X249" i="1"/>
  <c r="X250" i="1"/>
  <c r="D6" i="2"/>
  <c r="V6" i="2" s="1"/>
  <c r="D7" i="2"/>
  <c r="J7" i="2"/>
  <c r="G7" i="2"/>
  <c r="M7" i="2"/>
  <c r="P7" i="2"/>
  <c r="V7" i="2" s="1"/>
  <c r="S7" i="2"/>
  <c r="D8" i="2"/>
  <c r="J8" i="2"/>
  <c r="G8" i="2"/>
  <c r="M8" i="2"/>
  <c r="P8" i="2"/>
  <c r="S8" i="2"/>
  <c r="D9" i="2"/>
  <c r="D98" i="2" s="1"/>
  <c r="J9" i="2"/>
  <c r="G9" i="2"/>
  <c r="M9" i="2"/>
  <c r="P9" i="2"/>
  <c r="S9" i="2"/>
  <c r="D10" i="2"/>
  <c r="D11" i="2"/>
  <c r="V11" i="2" s="1"/>
  <c r="D12" i="2"/>
  <c r="G12" i="2"/>
  <c r="J12" i="2"/>
  <c r="V12" i="2" s="1"/>
  <c r="M12" i="2"/>
  <c r="P12" i="2"/>
  <c r="S12" i="2"/>
  <c r="D13" i="2"/>
  <c r="G13" i="2"/>
  <c r="V13" i="2" s="1"/>
  <c r="J13" i="2"/>
  <c r="M13" i="2"/>
  <c r="P13" i="2"/>
  <c r="S13" i="2"/>
  <c r="D14" i="2"/>
  <c r="D15" i="2"/>
  <c r="D16" i="2"/>
  <c r="J16" i="2"/>
  <c r="V16" i="2" s="1"/>
  <c r="G16" i="2"/>
  <c r="M16" i="2"/>
  <c r="P16" i="2"/>
  <c r="S16" i="2"/>
  <c r="D17" i="2"/>
  <c r="G17" i="2"/>
  <c r="J17" i="2"/>
  <c r="V17" i="2" s="1"/>
  <c r="M17" i="2"/>
  <c r="P17" i="2"/>
  <c r="S17" i="2"/>
  <c r="D18" i="2"/>
  <c r="D19" i="2"/>
  <c r="D20" i="2"/>
  <c r="J20" i="2"/>
  <c r="G20" i="2"/>
  <c r="V20" i="2" s="1"/>
  <c r="M20" i="2"/>
  <c r="P20" i="2"/>
  <c r="S20" i="2"/>
  <c r="D21" i="2"/>
  <c r="G21" i="2"/>
  <c r="J21" i="2"/>
  <c r="M21" i="2"/>
  <c r="P21" i="2"/>
  <c r="V21" i="2" s="1"/>
  <c r="S21" i="2"/>
  <c r="D22" i="2"/>
  <c r="D23" i="2"/>
  <c r="V23" i="2" s="1"/>
  <c r="D24" i="2"/>
  <c r="G24" i="2"/>
  <c r="J24" i="2"/>
  <c r="M24" i="2"/>
  <c r="P24" i="2"/>
  <c r="V24" i="2" s="1"/>
  <c r="S24" i="2"/>
  <c r="D25" i="2"/>
  <c r="G25" i="2"/>
  <c r="J25" i="2"/>
  <c r="M25" i="2"/>
  <c r="P25" i="2"/>
  <c r="S25" i="2"/>
  <c r="D26" i="2"/>
  <c r="V26" i="2" s="1"/>
  <c r="D27" i="2"/>
  <c r="D28" i="2"/>
  <c r="G28" i="2"/>
  <c r="V28" i="2" s="1"/>
  <c r="J28" i="2"/>
  <c r="M28" i="2"/>
  <c r="P28" i="2"/>
  <c r="S28" i="2"/>
  <c r="D29" i="2"/>
  <c r="V29" i="2" s="1"/>
  <c r="D30" i="2"/>
  <c r="D31" i="2"/>
  <c r="D32" i="2"/>
  <c r="V32" i="2" s="1"/>
  <c r="G32" i="2"/>
  <c r="J32" i="2"/>
  <c r="M32" i="2"/>
  <c r="P32" i="2"/>
  <c r="S32" i="2"/>
  <c r="D33" i="2"/>
  <c r="D34" i="2"/>
  <c r="G34" i="2"/>
  <c r="V34" i="2" s="1"/>
  <c r="J34" i="2"/>
  <c r="M34" i="2"/>
  <c r="P34" i="2"/>
  <c r="S34" i="2"/>
  <c r="D35" i="2"/>
  <c r="D36" i="2"/>
  <c r="G36" i="2"/>
  <c r="J36" i="2"/>
  <c r="M36" i="2"/>
  <c r="P36" i="2"/>
  <c r="S36" i="2"/>
  <c r="D37" i="2"/>
  <c r="G37" i="2"/>
  <c r="V37" i="2" s="1"/>
  <c r="J37" i="2"/>
  <c r="M37" i="2"/>
  <c r="P37" i="2"/>
  <c r="S37" i="2"/>
  <c r="D38" i="2"/>
  <c r="D39" i="2"/>
  <c r="D40" i="2"/>
  <c r="G40" i="2"/>
  <c r="J40" i="2"/>
  <c r="M40" i="2"/>
  <c r="P40" i="2"/>
  <c r="S40" i="2"/>
  <c r="D41" i="2"/>
  <c r="D42" i="2"/>
  <c r="J42" i="2"/>
  <c r="G42" i="2"/>
  <c r="V42" i="2" s="1"/>
  <c r="M42" i="2"/>
  <c r="P42" i="2"/>
  <c r="S42" i="2"/>
  <c r="D43" i="2"/>
  <c r="D44" i="2"/>
  <c r="J44" i="2"/>
  <c r="G44" i="2"/>
  <c r="M44" i="2"/>
  <c r="V44" i="2" s="1"/>
  <c r="P44" i="2"/>
  <c r="S44" i="2"/>
  <c r="D45" i="2"/>
  <c r="V45" i="2" s="1"/>
  <c r="G45" i="2"/>
  <c r="J45" i="2"/>
  <c r="M45" i="2"/>
  <c r="P45" i="2"/>
  <c r="S45" i="2"/>
  <c r="D46" i="2"/>
  <c r="D47" i="2"/>
  <c r="D48" i="2"/>
  <c r="V48" i="2" s="1"/>
  <c r="D49" i="2"/>
  <c r="G49" i="2"/>
  <c r="J49" i="2"/>
  <c r="M49" i="2"/>
  <c r="P49" i="2"/>
  <c r="V49" i="2" s="1"/>
  <c r="S49" i="2"/>
  <c r="D50" i="2"/>
  <c r="D51" i="2"/>
  <c r="V51" i="2" s="1"/>
  <c r="D52" i="2"/>
  <c r="D53" i="2"/>
  <c r="G53" i="2"/>
  <c r="J53" i="2"/>
  <c r="M53" i="2"/>
  <c r="V53" i="2" s="1"/>
  <c r="P53" i="2"/>
  <c r="S53" i="2"/>
  <c r="D54" i="2"/>
  <c r="G54" i="2"/>
  <c r="J54" i="2"/>
  <c r="M54" i="2"/>
  <c r="P54" i="2"/>
  <c r="S54" i="2"/>
  <c r="D55" i="2"/>
  <c r="D56" i="2"/>
  <c r="G56" i="2"/>
  <c r="V56" i="2" s="1"/>
  <c r="J56" i="2"/>
  <c r="M56" i="2"/>
  <c r="P56" i="2"/>
  <c r="S56" i="2"/>
  <c r="D57" i="2"/>
  <c r="V57" i="2" s="1"/>
  <c r="D58" i="2"/>
  <c r="D59" i="2"/>
  <c r="D60" i="2"/>
  <c r="J60" i="2"/>
  <c r="G60" i="2"/>
  <c r="M60" i="2"/>
  <c r="P60" i="2"/>
  <c r="S60" i="2"/>
  <c r="V60" i="2" s="1"/>
  <c r="D61" i="2"/>
  <c r="D62" i="2"/>
  <c r="D63" i="2"/>
  <c r="V63" i="2" s="1"/>
  <c r="D64" i="2"/>
  <c r="D65" i="2"/>
  <c r="D66" i="2"/>
  <c r="D67" i="2"/>
  <c r="D68" i="2"/>
  <c r="V68" i="2" s="1"/>
  <c r="J68" i="2"/>
  <c r="G68" i="2"/>
  <c r="M68" i="2"/>
  <c r="P68" i="2"/>
  <c r="S68" i="2"/>
  <c r="D69" i="2"/>
  <c r="D70" i="2"/>
  <c r="D71" i="2"/>
  <c r="J71" i="2"/>
  <c r="V71" i="2" s="1"/>
  <c r="G71" i="2"/>
  <c r="M71" i="2"/>
  <c r="P71" i="2"/>
  <c r="S71" i="2"/>
  <c r="D72" i="2"/>
  <c r="G72" i="2"/>
  <c r="J72" i="2"/>
  <c r="M72" i="2"/>
  <c r="P72" i="2"/>
  <c r="S72" i="2"/>
  <c r="D73" i="2"/>
  <c r="D74" i="2"/>
  <c r="G74" i="2"/>
  <c r="V74" i="2" s="1"/>
  <c r="J74" i="2"/>
  <c r="M74" i="2"/>
  <c r="P74" i="2"/>
  <c r="S74" i="2"/>
  <c r="D75" i="2"/>
  <c r="D76" i="2"/>
  <c r="D77" i="2"/>
  <c r="D78" i="2"/>
  <c r="V78" i="2" s="1"/>
  <c r="D79" i="2"/>
  <c r="D80" i="2"/>
  <c r="D81" i="2"/>
  <c r="V81" i="2" s="1"/>
  <c r="G81" i="2"/>
  <c r="J81" i="2"/>
  <c r="M81" i="2"/>
  <c r="P81" i="2"/>
  <c r="S81" i="2"/>
  <c r="D82" i="2"/>
  <c r="D83" i="2"/>
  <c r="D84" i="2"/>
  <c r="V84" i="2" s="1"/>
  <c r="J84" i="2"/>
  <c r="G84" i="2"/>
  <c r="M84" i="2"/>
  <c r="P84" i="2"/>
  <c r="S84" i="2"/>
  <c r="D85" i="2"/>
  <c r="D86" i="2"/>
  <c r="D87" i="2"/>
  <c r="J87" i="2"/>
  <c r="G87" i="2"/>
  <c r="M87" i="2"/>
  <c r="P87" i="2"/>
  <c r="S87" i="2"/>
  <c r="V87" i="2" s="1"/>
  <c r="D88" i="2"/>
  <c r="G88" i="2"/>
  <c r="J88" i="2"/>
  <c r="V88" i="2" s="1"/>
  <c r="M88" i="2"/>
  <c r="P88" i="2"/>
  <c r="S88" i="2"/>
  <c r="D89" i="2"/>
  <c r="V89" i="2"/>
  <c r="D90" i="2"/>
  <c r="D91" i="2"/>
  <c r="V91" i="2"/>
  <c r="D92" i="2"/>
  <c r="D93" i="2"/>
  <c r="D94" i="2"/>
  <c r="D95" i="2"/>
  <c r="D96" i="2"/>
  <c r="V96" i="2" s="1"/>
  <c r="D97" i="2"/>
  <c r="J97" i="2"/>
  <c r="G97" i="2"/>
  <c r="V97" i="2" s="1"/>
  <c r="M97" i="2"/>
  <c r="P97" i="2"/>
  <c r="S97" i="2"/>
  <c r="G6" i="2"/>
  <c r="G10" i="2"/>
  <c r="V10" i="2" s="1"/>
  <c r="G11" i="2"/>
  <c r="G14" i="2"/>
  <c r="V14" i="2" s="1"/>
  <c r="G15" i="2"/>
  <c r="J15" i="2"/>
  <c r="M15" i="2"/>
  <c r="P15" i="2"/>
  <c r="S15" i="2"/>
  <c r="G18" i="2"/>
  <c r="G19" i="2"/>
  <c r="G22" i="2"/>
  <c r="V22" i="2" s="1"/>
  <c r="J22" i="2"/>
  <c r="M22" i="2"/>
  <c r="P22" i="2"/>
  <c r="S22" i="2"/>
  <c r="G23" i="2"/>
  <c r="G26" i="2"/>
  <c r="G27" i="2"/>
  <c r="V27" i="2" s="1"/>
  <c r="J27" i="2"/>
  <c r="M27" i="2"/>
  <c r="P27" i="2"/>
  <c r="S27" i="2"/>
  <c r="G29" i="2"/>
  <c r="G30" i="2"/>
  <c r="G31" i="2"/>
  <c r="V31" i="2" s="1"/>
  <c r="G33" i="2"/>
  <c r="J33" i="2"/>
  <c r="M33" i="2"/>
  <c r="P33" i="2"/>
  <c r="V33" i="2" s="1"/>
  <c r="S33" i="2"/>
  <c r="G35" i="2"/>
  <c r="G38" i="2"/>
  <c r="V38" i="2" s="1"/>
  <c r="G39" i="2"/>
  <c r="G41" i="2"/>
  <c r="J41" i="2"/>
  <c r="M41" i="2"/>
  <c r="V41" i="2" s="1"/>
  <c r="P41" i="2"/>
  <c r="S41" i="2"/>
  <c r="G43" i="2"/>
  <c r="V43" i="2" s="1"/>
  <c r="G46" i="2"/>
  <c r="J46" i="2"/>
  <c r="M46" i="2"/>
  <c r="P46" i="2"/>
  <c r="S46" i="2"/>
  <c r="G47" i="2"/>
  <c r="G48" i="2"/>
  <c r="J48" i="2"/>
  <c r="M48" i="2"/>
  <c r="P48" i="2"/>
  <c r="S48" i="2"/>
  <c r="G50" i="2"/>
  <c r="V50" i="2" s="1"/>
  <c r="J50" i="2"/>
  <c r="M50" i="2"/>
  <c r="P50" i="2"/>
  <c r="S50" i="2"/>
  <c r="G51" i="2"/>
  <c r="G52" i="2"/>
  <c r="V52" i="2" s="1"/>
  <c r="J52" i="2"/>
  <c r="M52" i="2"/>
  <c r="P52" i="2"/>
  <c r="S52" i="2"/>
  <c r="G55" i="2"/>
  <c r="G57" i="2"/>
  <c r="G58" i="2"/>
  <c r="G59" i="2"/>
  <c r="G61" i="2"/>
  <c r="V61" i="2" s="1"/>
  <c r="G62" i="2"/>
  <c r="G63" i="2"/>
  <c r="G64" i="2"/>
  <c r="V64" i="2" s="1"/>
  <c r="G65" i="2"/>
  <c r="G66" i="2"/>
  <c r="J66" i="2"/>
  <c r="M66" i="2"/>
  <c r="P66" i="2"/>
  <c r="V66" i="2" s="1"/>
  <c r="S66" i="2"/>
  <c r="G67" i="2"/>
  <c r="J67" i="2"/>
  <c r="V67" i="2" s="1"/>
  <c r="M67" i="2"/>
  <c r="P67" i="2"/>
  <c r="S67" i="2"/>
  <c r="G69" i="2"/>
  <c r="J69" i="2"/>
  <c r="V69" i="2" s="1"/>
  <c r="M69" i="2"/>
  <c r="P69" i="2"/>
  <c r="S69" i="2"/>
  <c r="G70" i="2"/>
  <c r="J70" i="2"/>
  <c r="M70" i="2"/>
  <c r="P70" i="2"/>
  <c r="S70" i="2"/>
  <c r="V70" i="2" s="1"/>
  <c r="G73" i="2"/>
  <c r="G75" i="2"/>
  <c r="J75" i="2"/>
  <c r="V75" i="2" s="1"/>
  <c r="M75" i="2"/>
  <c r="P75" i="2"/>
  <c r="S75" i="2"/>
  <c r="G76" i="2"/>
  <c r="G77" i="2"/>
  <c r="V77" i="2" s="1"/>
  <c r="G78" i="2"/>
  <c r="G79" i="2"/>
  <c r="G80" i="2"/>
  <c r="V80" i="2" s="1"/>
  <c r="G82" i="2"/>
  <c r="G83" i="2"/>
  <c r="G85" i="2"/>
  <c r="J85" i="2"/>
  <c r="M85" i="2"/>
  <c r="V85" i="2" s="1"/>
  <c r="P85" i="2"/>
  <c r="S85" i="2"/>
  <c r="G86" i="2"/>
  <c r="V86" i="2" s="1"/>
  <c r="G89" i="2"/>
  <c r="G90" i="2"/>
  <c r="G91" i="2"/>
  <c r="G92" i="2"/>
  <c r="G93" i="2"/>
  <c r="V93" i="2" s="1"/>
  <c r="G94" i="2"/>
  <c r="G95" i="2"/>
  <c r="J95" i="2"/>
  <c r="M95" i="2"/>
  <c r="P95" i="2"/>
  <c r="S95" i="2"/>
  <c r="G96" i="2"/>
  <c r="J6" i="2"/>
  <c r="J10" i="2"/>
  <c r="J98" i="2" s="1"/>
  <c r="M10" i="2"/>
  <c r="P10" i="2"/>
  <c r="S10" i="2"/>
  <c r="J11" i="2"/>
  <c r="J14" i="2"/>
  <c r="J18" i="2"/>
  <c r="J19" i="2"/>
  <c r="M19" i="2"/>
  <c r="V19" i="2" s="1"/>
  <c r="P19" i="2"/>
  <c r="S19" i="2"/>
  <c r="J23" i="2"/>
  <c r="J26" i="2"/>
  <c r="M26" i="2"/>
  <c r="P26" i="2"/>
  <c r="S26" i="2"/>
  <c r="J29" i="2"/>
  <c r="M29" i="2"/>
  <c r="P29" i="2"/>
  <c r="S29" i="2"/>
  <c r="J30" i="2"/>
  <c r="M30" i="2"/>
  <c r="V30" i="2" s="1"/>
  <c r="P30" i="2"/>
  <c r="S30" i="2"/>
  <c r="J31" i="2"/>
  <c r="J35" i="2"/>
  <c r="M35" i="2"/>
  <c r="P35" i="2"/>
  <c r="S35" i="2"/>
  <c r="J38" i="2"/>
  <c r="J39" i="2"/>
  <c r="J43" i="2"/>
  <c r="M43" i="2"/>
  <c r="P43" i="2"/>
  <c r="S43" i="2"/>
  <c r="J47" i="2"/>
  <c r="M47" i="2"/>
  <c r="V47" i="2" s="1"/>
  <c r="P47" i="2"/>
  <c r="S47" i="2"/>
  <c r="J51" i="2"/>
  <c r="M51" i="2"/>
  <c r="P51" i="2"/>
  <c r="S51" i="2"/>
  <c r="J55" i="2"/>
  <c r="J57" i="2"/>
  <c r="J58" i="2"/>
  <c r="J59" i="2"/>
  <c r="M59" i="2"/>
  <c r="P59" i="2"/>
  <c r="S59" i="2"/>
  <c r="J61" i="2"/>
  <c r="J62" i="2"/>
  <c r="V62" i="2"/>
  <c r="M62" i="2"/>
  <c r="P62" i="2"/>
  <c r="S62" i="2"/>
  <c r="J63" i="2"/>
  <c r="M63" i="2"/>
  <c r="P63" i="2"/>
  <c r="S63" i="2"/>
  <c r="J64" i="2"/>
  <c r="M64" i="2"/>
  <c r="P64" i="2"/>
  <c r="S64" i="2"/>
  <c r="J65" i="2"/>
  <c r="M65" i="2"/>
  <c r="P65" i="2"/>
  <c r="S65" i="2"/>
  <c r="J73" i="2"/>
  <c r="V73" i="2" s="1"/>
  <c r="J76" i="2"/>
  <c r="M76" i="2"/>
  <c r="P76" i="2"/>
  <c r="V76" i="2" s="1"/>
  <c r="S76" i="2"/>
  <c r="J77" i="2"/>
  <c r="J78" i="2"/>
  <c r="M78" i="2"/>
  <c r="P78" i="2"/>
  <c r="S78" i="2"/>
  <c r="J79" i="2"/>
  <c r="J80" i="2"/>
  <c r="J82" i="2"/>
  <c r="J83" i="2"/>
  <c r="J86" i="2"/>
  <c r="J89" i="2"/>
  <c r="J90" i="2"/>
  <c r="V90" i="2" s="1"/>
  <c r="M90" i="2"/>
  <c r="P90" i="2"/>
  <c r="S90" i="2"/>
  <c r="J91" i="2"/>
  <c r="J92" i="2"/>
  <c r="M92" i="2"/>
  <c r="V92" i="2"/>
  <c r="P92" i="2"/>
  <c r="S92" i="2"/>
  <c r="J93" i="2"/>
  <c r="J94" i="2"/>
  <c r="J96" i="2"/>
  <c r="M6" i="2"/>
  <c r="M11" i="2"/>
  <c r="M14" i="2"/>
  <c r="M18" i="2"/>
  <c r="M23" i="2"/>
  <c r="M31" i="2"/>
  <c r="M38" i="2"/>
  <c r="P38" i="2"/>
  <c r="S38" i="2"/>
  <c r="M39" i="2"/>
  <c r="V39" i="2" s="1"/>
  <c r="P39" i="2"/>
  <c r="S39" i="2"/>
  <c r="M55" i="2"/>
  <c r="V55" i="2" s="1"/>
  <c r="P55" i="2"/>
  <c r="S55" i="2"/>
  <c r="M57" i="2"/>
  <c r="P57" i="2"/>
  <c r="S57" i="2"/>
  <c r="M58" i="2"/>
  <c r="P58" i="2"/>
  <c r="S58" i="2"/>
  <c r="V58" i="2" s="1"/>
  <c r="M61" i="2"/>
  <c r="M73" i="2"/>
  <c r="M77" i="2"/>
  <c r="M79" i="2"/>
  <c r="M80" i="2"/>
  <c r="M82" i="2"/>
  <c r="M83" i="2"/>
  <c r="M86" i="2"/>
  <c r="M89" i="2"/>
  <c r="M91" i="2"/>
  <c r="M93" i="2"/>
  <c r="M94" i="2"/>
  <c r="M96" i="2"/>
  <c r="P6" i="2"/>
  <c r="S6" i="2"/>
  <c r="P11" i="2"/>
  <c r="P14" i="2"/>
  <c r="P18" i="2"/>
  <c r="S18" i="2"/>
  <c r="P23" i="2"/>
  <c r="S23" i="2"/>
  <c r="P31" i="2"/>
  <c r="P61" i="2"/>
  <c r="S61" i="2"/>
  <c r="P73" i="2"/>
  <c r="P77" i="2"/>
  <c r="P79" i="2"/>
  <c r="P80" i="2"/>
  <c r="P82" i="2"/>
  <c r="V82" i="2" s="1"/>
  <c r="P83" i="2"/>
  <c r="P86" i="2"/>
  <c r="P89" i="2"/>
  <c r="S89" i="2"/>
  <c r="P91" i="2"/>
  <c r="S91" i="2"/>
  <c r="P93" i="2"/>
  <c r="P94" i="2"/>
  <c r="V94" i="2" s="1"/>
  <c r="P96" i="2"/>
  <c r="S96" i="2"/>
  <c r="S11" i="2"/>
  <c r="S98" i="2" s="1"/>
  <c r="S14" i="2"/>
  <c r="S31" i="2"/>
  <c r="S73" i="2"/>
  <c r="S77" i="2"/>
  <c r="S79" i="2"/>
  <c r="V79" i="2" s="1"/>
  <c r="S80" i="2"/>
  <c r="S82" i="2"/>
  <c r="S83" i="2"/>
  <c r="V83" i="2" s="1"/>
  <c r="S86" i="2"/>
  <c r="S93" i="2"/>
  <c r="S94" i="2"/>
  <c r="D100" i="2"/>
  <c r="V100" i="2" s="1"/>
  <c r="G100" i="2"/>
  <c r="J100" i="2"/>
  <c r="M100" i="2"/>
  <c r="P100" i="2"/>
  <c r="S100" i="2"/>
  <c r="V253" i="1"/>
  <c r="X107" i="1"/>
  <c r="L99" i="2"/>
  <c r="W34" i="2"/>
  <c r="U91" i="2"/>
  <c r="K99" i="2"/>
  <c r="X112" i="1"/>
  <c r="X80" i="1"/>
  <c r="X67" i="1"/>
  <c r="X6" i="1"/>
  <c r="X206" i="1"/>
  <c r="X189" i="1"/>
  <c r="X144" i="1"/>
  <c r="X132" i="1"/>
  <c r="X102" i="1"/>
  <c r="X93" i="1"/>
  <c r="I254" i="1"/>
  <c r="I101" i="2" s="1"/>
  <c r="X233" i="1"/>
  <c r="X141" i="1"/>
  <c r="X120" i="1"/>
  <c r="X104" i="1"/>
  <c r="X40" i="1"/>
  <c r="W33" i="2"/>
  <c r="T99" i="2"/>
  <c r="X96" i="1"/>
  <c r="X105" i="1"/>
  <c r="O254" i="1"/>
  <c r="O101" i="2" s="1"/>
  <c r="O99" i="2"/>
  <c r="X226" i="1"/>
  <c r="X116" i="1"/>
  <c r="X55" i="1"/>
  <c r="X25" i="1"/>
  <c r="W81" i="2"/>
  <c r="W69" i="2"/>
  <c r="W37" i="2"/>
  <c r="W58" i="2"/>
  <c r="W82" i="2"/>
  <c r="X190" i="1"/>
  <c r="X97" i="1"/>
  <c r="W25" i="2"/>
  <c r="W48" i="2"/>
  <c r="W28" i="2"/>
  <c r="U21" i="2"/>
  <c r="R99" i="2"/>
  <c r="X139" i="1"/>
  <c r="X155" i="1"/>
  <c r="X142" i="1"/>
  <c r="X100" i="1"/>
  <c r="W35" i="2"/>
  <c r="U55" i="2"/>
  <c r="X55" i="2" s="1"/>
  <c r="U27" i="2"/>
  <c r="X27" i="2" s="1"/>
  <c r="U15" i="2"/>
  <c r="U7" i="2"/>
  <c r="W92" i="2"/>
  <c r="X92" i="2" s="1"/>
  <c r="W80" i="2"/>
  <c r="W72" i="2"/>
  <c r="W64" i="2"/>
  <c r="W56" i="2"/>
  <c r="W44" i="2"/>
  <c r="W36" i="2"/>
  <c r="W24" i="2"/>
  <c r="W16" i="2"/>
  <c r="U24" i="2"/>
  <c r="X24" i="2"/>
  <c r="W71" i="2"/>
  <c r="U63" i="2"/>
  <c r="U51" i="2"/>
  <c r="U43" i="2"/>
  <c r="U31" i="2"/>
  <c r="U23" i="2"/>
  <c r="X23" i="2" s="1"/>
  <c r="U11" i="2"/>
  <c r="W96" i="2"/>
  <c r="W88" i="2"/>
  <c r="W76" i="2"/>
  <c r="W68" i="2"/>
  <c r="W60" i="2"/>
  <c r="W52" i="2"/>
  <c r="W40" i="2"/>
  <c r="W32" i="2"/>
  <c r="W20" i="2"/>
  <c r="W8" i="2"/>
  <c r="U17" i="2"/>
  <c r="X17" i="2" s="1"/>
  <c r="U13" i="2"/>
  <c r="U9" i="2"/>
  <c r="U93" i="2"/>
  <c r="X93" i="2" s="1"/>
  <c r="U85" i="2"/>
  <c r="E99" i="2"/>
  <c r="W84" i="2"/>
  <c r="W12" i="2"/>
  <c r="U59" i="2"/>
  <c r="U39" i="2"/>
  <c r="U19" i="2"/>
  <c r="P99" i="2"/>
  <c r="P98" i="2" s="1"/>
  <c r="S99" i="2"/>
  <c r="D99" i="2"/>
  <c r="F254" i="1"/>
  <c r="F101" i="2" s="1"/>
  <c r="G99" i="2"/>
  <c r="X106" i="1"/>
  <c r="I99" i="2"/>
  <c r="U41" i="2"/>
  <c r="X98" i="1"/>
  <c r="M99" i="2"/>
  <c r="M98" i="2" s="1"/>
  <c r="W87" i="2"/>
  <c r="W79" i="2"/>
  <c r="W63" i="2"/>
  <c r="W11" i="2"/>
  <c r="X11" i="2" s="1"/>
  <c r="U33" i="2"/>
  <c r="X33" i="2"/>
  <c r="U25" i="2"/>
  <c r="U29" i="2"/>
  <c r="X29" i="2" s="1"/>
  <c r="X253" i="1"/>
  <c r="X89" i="1"/>
  <c r="X140" i="1"/>
  <c r="X205" i="1"/>
  <c r="X136" i="1"/>
  <c r="X150" i="1"/>
  <c r="X49" i="1"/>
  <c r="W95" i="2"/>
  <c r="U71" i="2"/>
  <c r="V35" i="2"/>
  <c r="X15" i="1"/>
  <c r="U47" i="2"/>
  <c r="V40" i="2"/>
  <c r="X183" i="1"/>
  <c r="X70" i="1"/>
  <c r="J254" i="1"/>
  <c r="J101" i="2"/>
  <c r="X63" i="2"/>
  <c r="V54" i="2"/>
  <c r="V36" i="2"/>
  <c r="V25" i="2"/>
  <c r="U75" i="2"/>
  <c r="X75" i="2" s="1"/>
  <c r="U64" i="2"/>
  <c r="X64" i="2" s="1"/>
  <c r="U60" i="2"/>
  <c r="X60" i="2" s="1"/>
  <c r="U56" i="2"/>
  <c r="X56" i="2"/>
  <c r="U52" i="2"/>
  <c r="X52" i="2" s="1"/>
  <c r="U48" i="2"/>
  <c r="X48" i="2" s="1"/>
  <c r="U44" i="2"/>
  <c r="X44" i="2" s="1"/>
  <c r="U40" i="2"/>
  <c r="X40" i="2"/>
  <c r="U36" i="2"/>
  <c r="X36" i="2" s="1"/>
  <c r="U32" i="2"/>
  <c r="X32" i="2" s="1"/>
  <c r="U28" i="2"/>
  <c r="X28" i="2" s="1"/>
  <c r="U16" i="2"/>
  <c r="X16" i="2" s="1"/>
  <c r="U92" i="2"/>
  <c r="U84" i="2"/>
  <c r="X84" i="2"/>
  <c r="V46" i="2"/>
  <c r="V18" i="2"/>
  <c r="V8" i="2"/>
  <c r="W97" i="2"/>
  <c r="W93" i="2"/>
  <c r="W89" i="2"/>
  <c r="W85" i="2"/>
  <c r="W77" i="2"/>
  <c r="W73" i="2"/>
  <c r="W65" i="2"/>
  <c r="W61" i="2"/>
  <c r="W57" i="2"/>
  <c r="W53" i="2"/>
  <c r="W49" i="2"/>
  <c r="W45" i="2"/>
  <c r="W41" i="2"/>
  <c r="X41" i="2" s="1"/>
  <c r="W29" i="2"/>
  <c r="W21" i="2"/>
  <c r="X21" i="2" s="1"/>
  <c r="W17" i="2"/>
  <c r="W13" i="2"/>
  <c r="W9" i="2"/>
  <c r="X9" i="2" s="1"/>
  <c r="U97" i="2"/>
  <c r="X97" i="2"/>
  <c r="U77" i="2"/>
  <c r="X77" i="2" s="1"/>
  <c r="U73" i="2"/>
  <c r="U69" i="2"/>
  <c r="U65" i="2"/>
  <c r="X65" i="2" s="1"/>
  <c r="U61" i="2"/>
  <c r="U57" i="2"/>
  <c r="X57" i="2" s="1"/>
  <c r="U49" i="2"/>
  <c r="U45" i="2"/>
  <c r="U37" i="2"/>
  <c r="X37" i="2"/>
  <c r="V65" i="2"/>
  <c r="V95" i="2"/>
  <c r="V15" i="2"/>
  <c r="U26" i="2"/>
  <c r="X26" i="2" s="1"/>
  <c r="U10" i="2"/>
  <c r="X10" i="2" s="1"/>
  <c r="X85" i="2"/>
  <c r="X13" i="2"/>
  <c r="V72" i="2"/>
  <c r="V59" i="2"/>
  <c r="U81" i="2"/>
  <c r="X81" i="2"/>
  <c r="U79" i="2"/>
  <c r="X79" i="2" s="1"/>
  <c r="X73" i="2"/>
  <c r="X61" i="2"/>
  <c r="U8" i="2"/>
  <c r="X8" i="2" s="1"/>
  <c r="V252" i="1"/>
  <c r="V254" i="1" s="1"/>
  <c r="X71" i="2"/>
  <c r="X69" i="2"/>
  <c r="X49" i="2"/>
  <c r="X25" i="2"/>
  <c r="H99" i="2"/>
  <c r="H98" i="2" s="1"/>
  <c r="G98" i="2"/>
  <c r="X45" i="2"/>
  <c r="K254" i="1"/>
  <c r="K101" i="2"/>
  <c r="U101" i="2" l="1"/>
  <c r="V101" i="2"/>
  <c r="X100" i="2"/>
  <c r="X90" i="2"/>
  <c r="X74" i="2"/>
  <c r="X66" i="2"/>
  <c r="X50" i="2"/>
  <c r="X42" i="2"/>
  <c r="X18" i="2"/>
  <c r="X94" i="2"/>
  <c r="X86" i="2"/>
  <c r="X78" i="2"/>
  <c r="X70" i="2"/>
  <c r="X62" i="2"/>
  <c r="X54" i="2"/>
  <c r="X46" i="2"/>
  <c r="X38" i="2"/>
  <c r="X30" i="2"/>
  <c r="X22" i="2"/>
  <c r="X14" i="2"/>
  <c r="X6" i="2"/>
  <c r="V98" i="2"/>
  <c r="W101" i="2"/>
  <c r="U252" i="1"/>
  <c r="K98" i="2"/>
  <c r="U12" i="2"/>
  <c r="X12" i="2" s="1"/>
  <c r="V99" i="2"/>
  <c r="C99" i="2"/>
  <c r="V9" i="2"/>
  <c r="X13" i="1"/>
  <c r="N99" i="2"/>
  <c r="C98" i="2" l="1"/>
  <c r="U98" i="2" s="1"/>
  <c r="U99" i="2"/>
  <c r="N98" i="2"/>
  <c r="W98" i="2" s="1"/>
  <c r="W99" i="2"/>
  <c r="X252" i="1"/>
  <c r="U254" i="1"/>
  <c r="X254" i="1" s="1"/>
  <c r="X101" i="2"/>
  <c r="X99" i="2" l="1"/>
  <c r="X98" i="2"/>
</calcChain>
</file>

<file path=xl/sharedStrings.xml><?xml version="1.0" encoding="utf-8"?>
<sst xmlns="http://schemas.openxmlformats.org/spreadsheetml/2006/main" count="754" uniqueCount="308">
  <si>
    <t>ALMANYA</t>
  </si>
  <si>
    <t>İNGİLTERE</t>
  </si>
  <si>
    <t>ÇEK CUM.</t>
  </si>
  <si>
    <t>A.B.D.</t>
  </si>
  <si>
    <t>YUG. FED.CUM.</t>
  </si>
  <si>
    <t>FAS</t>
  </si>
  <si>
    <t>ÇİN HALK CUM.</t>
  </si>
  <si>
    <t>YABANCI TOPLAM</t>
  </si>
  <si>
    <t>GENEL TOPLAM</t>
  </si>
  <si>
    <t>AVUSTURYA</t>
  </si>
  <si>
    <t>FRANSA</t>
  </si>
  <si>
    <t>İRLANDA</t>
  </si>
  <si>
    <t>İSPANYA</t>
  </si>
  <si>
    <t>İTALYA</t>
  </si>
  <si>
    <t>PORTEKİZ</t>
  </si>
  <si>
    <t>YUNANİSTAN</t>
  </si>
  <si>
    <t>SLOVAKYA</t>
  </si>
  <si>
    <t>İSVİÇRE</t>
  </si>
  <si>
    <t>İZLANDA</t>
  </si>
  <si>
    <t>POLONYA</t>
  </si>
  <si>
    <t>MACARİSTAN</t>
  </si>
  <si>
    <t>BELÇİKA</t>
  </si>
  <si>
    <t>HOLLANDA</t>
  </si>
  <si>
    <t>LÜKSEMBURG</t>
  </si>
  <si>
    <t>DANİMARKA</t>
  </si>
  <si>
    <t>FİNLANDİYA</t>
  </si>
  <si>
    <t>İSVEÇ</t>
  </si>
  <si>
    <t>NORVEÇ</t>
  </si>
  <si>
    <t>AVUSTRALYA</t>
  </si>
  <si>
    <t>JAPONYA</t>
  </si>
  <si>
    <t>KANADA</t>
  </si>
  <si>
    <t>G. KORE</t>
  </si>
  <si>
    <t>MEKSİKA</t>
  </si>
  <si>
    <t>YENİ ZELLANDA</t>
  </si>
  <si>
    <t>AZERBAYCAN</t>
  </si>
  <si>
    <t>BELARUS (B. RUSYA)</t>
  </si>
  <si>
    <t>ERMENİSTAN</t>
  </si>
  <si>
    <t>GÜRCİSTAN</t>
  </si>
  <si>
    <t>KAZAKİSTAN</t>
  </si>
  <si>
    <t>KIRGIZİSTAN</t>
  </si>
  <si>
    <t>MOLDOVA CUM.</t>
  </si>
  <si>
    <t>ÖZBEKİSTAN</t>
  </si>
  <si>
    <t>RUSYA FED.</t>
  </si>
  <si>
    <t>TACİKİSTAN</t>
  </si>
  <si>
    <t>TÜRKMENİSTAN</t>
  </si>
  <si>
    <t>UKRAYNA</t>
  </si>
  <si>
    <t>BOSNA HERSEK</t>
  </si>
  <si>
    <t>HIRVATİSTAN</t>
  </si>
  <si>
    <t>SLOVENYA</t>
  </si>
  <si>
    <t>MAKEDONYA</t>
  </si>
  <si>
    <t>SIRBİSTAN&amp;KARADAĞ</t>
  </si>
  <si>
    <t>ARNAVUTLUK</t>
  </si>
  <si>
    <t>BULGARİSTAN</t>
  </si>
  <si>
    <t>ROMANYA</t>
  </si>
  <si>
    <t>LIECHTENSTEIN</t>
  </si>
  <si>
    <t>MONAKO</t>
  </si>
  <si>
    <t>ISLAND OF MAN</t>
  </si>
  <si>
    <t>SVALBARD JAN</t>
  </si>
  <si>
    <t>ANDORRA</t>
  </si>
  <si>
    <t>CEBELİTARIK (GIBRALTAR)</t>
  </si>
  <si>
    <t>MALTA</t>
  </si>
  <si>
    <t>SAN MARINO</t>
  </si>
  <si>
    <t>ESTONYA</t>
  </si>
  <si>
    <t>LİTVANYA</t>
  </si>
  <si>
    <t>BİRLEŞMİŞ MİLLETLER</t>
  </si>
  <si>
    <t>G. KIBRIS RUM YÖN.</t>
  </si>
  <si>
    <t>LETONYA</t>
  </si>
  <si>
    <t>MAYEN ADALARI (JAN MAYEN)</t>
  </si>
  <si>
    <t>VATİKAN (HOLY SEE)</t>
  </si>
  <si>
    <t>KOSOVA</t>
  </si>
  <si>
    <t>CEZAYİR</t>
  </si>
  <si>
    <t>LİBYA</t>
  </si>
  <si>
    <t>SUDAN</t>
  </si>
  <si>
    <t>MISIR</t>
  </si>
  <si>
    <t>TUNUS</t>
  </si>
  <si>
    <t>GÜNEY AFRİKA CUM.</t>
  </si>
  <si>
    <t>BURUNDI</t>
  </si>
  <si>
    <t>CİBUTİ</t>
  </si>
  <si>
    <t>KOMOR AD. CUM.(COMOROS)</t>
  </si>
  <si>
    <t>ERİTRE</t>
  </si>
  <si>
    <t>KENYA</t>
  </si>
  <si>
    <t>MADAGASKAR(MALAGAZI)</t>
  </si>
  <si>
    <t>MALAWI</t>
  </si>
  <si>
    <t>MAURITIUS</t>
  </si>
  <si>
    <t>MOZAMBİK</t>
  </si>
  <si>
    <t>REUNION</t>
  </si>
  <si>
    <t>RWANDA</t>
  </si>
  <si>
    <t>SEYCHELLES ADALARI</t>
  </si>
  <si>
    <t>TANZANYA</t>
  </si>
  <si>
    <t>UGANDA</t>
  </si>
  <si>
    <t>ZAMBİA</t>
  </si>
  <si>
    <t>ZİMBABWE</t>
  </si>
  <si>
    <t>ANGOLA</t>
  </si>
  <si>
    <t>ÇAD</t>
  </si>
  <si>
    <t>EKVATOR GINESI</t>
  </si>
  <si>
    <t>GABON</t>
  </si>
  <si>
    <t>KAMERUN</t>
  </si>
  <si>
    <t>KONGO</t>
  </si>
  <si>
    <t>SAO TOME PRINCIPE</t>
  </si>
  <si>
    <t>BENİN (DAHOMEY)</t>
  </si>
  <si>
    <t>BOSTWANA</t>
  </si>
  <si>
    <t>BURKINA FASO (VOLTA)</t>
  </si>
  <si>
    <t>CAPE VERDE</t>
  </si>
  <si>
    <t>GAMBİYA</t>
  </si>
  <si>
    <t>GANA</t>
  </si>
  <si>
    <t>GINE_BISSAU</t>
  </si>
  <si>
    <t>GUYANA</t>
  </si>
  <si>
    <t>LESOTHO</t>
  </si>
  <si>
    <t>LİBERYA</t>
  </si>
  <si>
    <t>MALİ</t>
  </si>
  <si>
    <t>MORİTANYA</t>
  </si>
  <si>
    <t>NAMIBYA</t>
  </si>
  <si>
    <t>NİJER</t>
  </si>
  <si>
    <t>NİJERYA</t>
  </si>
  <si>
    <t>SENEGAL</t>
  </si>
  <si>
    <t>SİERRA LEONE</t>
  </si>
  <si>
    <t>ST HELENA</t>
  </si>
  <si>
    <t>SWAZILAND</t>
  </si>
  <si>
    <t>TOGO</t>
  </si>
  <si>
    <t>ETYOPYA (HABEŞİSTAN)</t>
  </si>
  <si>
    <t>BATI SAHRA</t>
  </si>
  <si>
    <t>FİLDİŞİ SAHİLLERİ (COTE D'VOIRE)(IVORY COAST)</t>
  </si>
  <si>
    <t>ORTA AFRİKA CUMHURİYETİ</t>
  </si>
  <si>
    <t>SOMALİ</t>
  </si>
  <si>
    <t>GİNE</t>
  </si>
  <si>
    <t>ZAİRE (KONGO DEM.CUM.)</t>
  </si>
  <si>
    <t>SURINAM</t>
  </si>
  <si>
    <t>B.A.EMİRLİĞİ</t>
  </si>
  <si>
    <t>BAHREYN</t>
  </si>
  <si>
    <t>KATAR</t>
  </si>
  <si>
    <t>KUVEYT</t>
  </si>
  <si>
    <t>UMMAN</t>
  </si>
  <si>
    <t>IRAK</t>
  </si>
  <si>
    <t>LÜBNAN</t>
  </si>
  <si>
    <t>ÜRDÜN</t>
  </si>
  <si>
    <t>S.ARABİSTAN</t>
  </si>
  <si>
    <t>SURİYE</t>
  </si>
  <si>
    <t>K.K.T.C.</t>
  </si>
  <si>
    <t>İSRAİL</t>
  </si>
  <si>
    <t>YEMEN</t>
  </si>
  <si>
    <t>BRUNEI</t>
  </si>
  <si>
    <t>KUZEY KORE</t>
  </si>
  <si>
    <t>LAO HALK CUMHURİYETİ</t>
  </si>
  <si>
    <t>MACAU</t>
  </si>
  <si>
    <t>TAYVAN</t>
  </si>
  <si>
    <t>VIETNAM</t>
  </si>
  <si>
    <t>FİLİSTİN</t>
  </si>
  <si>
    <t>BANGLADEŞ</t>
  </si>
  <si>
    <t>ENDONEZYA</t>
  </si>
  <si>
    <t>FİLİPİNLER</t>
  </si>
  <si>
    <t>HİNDİSTAN</t>
  </si>
  <si>
    <t>İRAN</t>
  </si>
  <si>
    <t>MALEZYA</t>
  </si>
  <si>
    <t>PAKİSTAN</t>
  </si>
  <si>
    <t>SİNGAPUR</t>
  </si>
  <si>
    <t>TAYLAND</t>
  </si>
  <si>
    <t>AFGANİSTAN</t>
  </si>
  <si>
    <t>BHUTAN</t>
  </si>
  <si>
    <t>MALDIVES</t>
  </si>
  <si>
    <t>NEPAL</t>
  </si>
  <si>
    <t>SRI LANKA</t>
  </si>
  <si>
    <t>DOĞU TIMOR</t>
  </si>
  <si>
    <t>BATI TIMOR</t>
  </si>
  <si>
    <t>BURMA (MYANMAR,BİRMANYA)</t>
  </si>
  <si>
    <t>HONG KONG</t>
  </si>
  <si>
    <t>MOĞOLİSTAN</t>
  </si>
  <si>
    <t>ST PIERRE MIGUELON</t>
  </si>
  <si>
    <t>ANGUILLA</t>
  </si>
  <si>
    <t>ANTIGUA &amp; BARBUDA</t>
  </si>
  <si>
    <t>ANTİLLER (HOLLANDA)</t>
  </si>
  <si>
    <t>ARUBA</t>
  </si>
  <si>
    <t>BAHAMA ADALARI</t>
  </si>
  <si>
    <t>BALEAR ADALARI</t>
  </si>
  <si>
    <t>BARBADOS</t>
  </si>
  <si>
    <t>BERMUDA</t>
  </si>
  <si>
    <t>CAYMAN ISLANDS</t>
  </si>
  <si>
    <t>DOMİNİKA</t>
  </si>
  <si>
    <t>DOMİNİK (DOMİNİK CUM.)</t>
  </si>
  <si>
    <t>GRENADA</t>
  </si>
  <si>
    <t>GUADELOUPE</t>
  </si>
  <si>
    <t>HAITI</t>
  </si>
  <si>
    <t>JAMAİKA</t>
  </si>
  <si>
    <t>KÜBA</t>
  </si>
  <si>
    <t>MARTİNİK</t>
  </si>
  <si>
    <t>MONTSERRAT</t>
  </si>
  <si>
    <t>PORTO RİKO</t>
  </si>
  <si>
    <t>ST KITTS NEVIS (ST CHRISTOPHER)</t>
  </si>
  <si>
    <t>ST VINCENT GRENADINES</t>
  </si>
  <si>
    <t>TRINIDAD TOBAGO</t>
  </si>
  <si>
    <t>TURKS CAICOS ISLAND</t>
  </si>
  <si>
    <t>VIRGIN ISLAND (BRITISH)</t>
  </si>
  <si>
    <t>VIRGIN ISLAND (USA)</t>
  </si>
  <si>
    <t>BELİZE</t>
  </si>
  <si>
    <t>EL SALVADOR</t>
  </si>
  <si>
    <t>GUATEMELA</t>
  </si>
  <si>
    <t>HONDURAS</t>
  </si>
  <si>
    <t>KOSTA RİKA</t>
  </si>
  <si>
    <t>NIKARAGUA</t>
  </si>
  <si>
    <t>PANAMA</t>
  </si>
  <si>
    <t>ARJANTİN</t>
  </si>
  <si>
    <t>BREZİLYA</t>
  </si>
  <si>
    <t>KOLOMBİYA</t>
  </si>
  <si>
    <t>ŞİLİ</t>
  </si>
  <si>
    <t>VENEZÜELLA</t>
  </si>
  <si>
    <t>BOLİVYA</t>
  </si>
  <si>
    <t>EKVADOR</t>
  </si>
  <si>
    <t>FALKLAND ADALARI</t>
  </si>
  <si>
    <t>FRANSIZ GUYANASI</t>
  </si>
  <si>
    <t>PARAGUAY</t>
  </si>
  <si>
    <t>PERU</t>
  </si>
  <si>
    <t>URUGUAY</t>
  </si>
  <si>
    <t>SAINT  LUCIA</t>
  </si>
  <si>
    <t>KAMBOÇYA</t>
  </si>
  <si>
    <t>GRÖNLAND</t>
  </si>
  <si>
    <t>AMERICAN SAMOA</t>
  </si>
  <si>
    <t>CHRISTMAN ISLAND</t>
  </si>
  <si>
    <t>COCOS (KEELING) ISLAND</t>
  </si>
  <si>
    <t>COOK ADALARI (KUK)</t>
  </si>
  <si>
    <t>FİJİ</t>
  </si>
  <si>
    <t>FRENCH POLYNESIA</t>
  </si>
  <si>
    <t>GUAM</t>
  </si>
  <si>
    <t>JOHNSTON ISLAND</t>
  </si>
  <si>
    <t>SOLOMON ADALARI &amp; MALANESIA</t>
  </si>
  <si>
    <t>MIDWAY ISLAND</t>
  </si>
  <si>
    <t>MİKRONEZYA</t>
  </si>
  <si>
    <t>NAURU</t>
  </si>
  <si>
    <t>NIUE</t>
  </si>
  <si>
    <t>NORFOLK ISLAND</t>
  </si>
  <si>
    <t>PAPUA YENİ GİNE</t>
  </si>
  <si>
    <t>PITCAIRN ISLAND</t>
  </si>
  <si>
    <t>BATI SAMOA</t>
  </si>
  <si>
    <t>TAHİTİ</t>
  </si>
  <si>
    <t>TOKELAU</t>
  </si>
  <si>
    <t>TONGA</t>
  </si>
  <si>
    <t>TUVALU</t>
  </si>
  <si>
    <t>VANUATU</t>
  </si>
  <si>
    <t>WAKE ISLAND</t>
  </si>
  <si>
    <t>WALLIS FUTUNA</t>
  </si>
  <si>
    <t>MARSHALL ADALARI</t>
  </si>
  <si>
    <t>KİRİBATİ (GİLBERT ADALARI)</t>
  </si>
  <si>
    <t>KUZEY MARİANA ADALARI</t>
  </si>
  <si>
    <t>PALAU</t>
  </si>
  <si>
    <t>YENİ KALEDONYA</t>
  </si>
  <si>
    <t>MİLLİYETSİZ (HAYMATLOS)</t>
  </si>
  <si>
    <t>TÜRKİYE</t>
  </si>
  <si>
    <t xml:space="preserve">OKYANUSYA </t>
  </si>
  <si>
    <t>HAVA</t>
  </si>
  <si>
    <t>DENİZ</t>
  </si>
  <si>
    <t>ADNAN MENDERES</t>
  </si>
  <si>
    <t>ALSANCAK</t>
  </si>
  <si>
    <t>ÇEŞME</t>
  </si>
  <si>
    <t>DİKİLİ</t>
  </si>
  <si>
    <t>ALİAĞA</t>
  </si>
  <si>
    <t>FOÇA</t>
  </si>
  <si>
    <t>TOPLAM</t>
  </si>
  <si>
    <t>MİLLİYETİ</t>
  </si>
  <si>
    <t>GİRİŞ</t>
  </si>
  <si>
    <t>ÇIKIŞ</t>
  </si>
  <si>
    <t>G.BÇ</t>
  </si>
  <si>
    <t>TOPLAM GİRİŞ</t>
  </si>
  <si>
    <t>DİĞER</t>
  </si>
  <si>
    <t>OCAK</t>
  </si>
  <si>
    <t>KARADAĞ</t>
  </si>
  <si>
    <t>SIRBİSTAN</t>
  </si>
  <si>
    <t xml:space="preserve">MİLLİYETSİZ                                       </t>
  </si>
  <si>
    <t xml:space="preserve">OKYANUSYA                                         </t>
  </si>
  <si>
    <t>%</t>
  </si>
  <si>
    <t>HAVAYOLU</t>
  </si>
  <si>
    <t>DENİZYOLU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</si>
  <si>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</si>
  <si>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</si>
  <si>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</si>
  <si>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</si>
  <si>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</si>
  <si>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</si>
  <si>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</si>
  <si>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</si>
  <si>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</si>
  <si>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</si>
  <si>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</si>
  <si>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DEĞİŞİM ORANI(%)</t>
  </si>
  <si>
    <t>ALSANCAK(*)</t>
  </si>
  <si>
    <t>İZMİR'E GELEN YABANCILARIN YILLARA VE AYLARA GÖRE DAĞILIMI</t>
  </si>
  <si>
    <t>YILLAR</t>
  </si>
  <si>
    <t>% DEĞİŞİM ORANI</t>
  </si>
  <si>
    <t>Years</t>
  </si>
  <si>
    <t>Rate of Change (%)</t>
  </si>
  <si>
    <t>İZMİR'E GELEN YABANCILARIN GİRİŞ YOLUNA VE AYLARA GÖRE DAĞILIMI</t>
  </si>
  <si>
    <t>DEĞİŞİM ORANI (%)</t>
  </si>
  <si>
    <t>İZMİR'E GELEN YABANCI KRUVAZİYER YOLCU SAYILARI</t>
  </si>
  <si>
    <t>2014/13</t>
  </si>
  <si>
    <t>2014/2013</t>
  </si>
  <si>
    <t>NISAN</t>
  </si>
  <si>
    <t>2015 İZMİR İLİ SINIR KAPILARINDAN GİRİŞ YAPAN TURİSTLERİN ÜLKELERİNE GÖRE DAĞILIMI</t>
  </si>
  <si>
    <t>2015/14</t>
  </si>
  <si>
    <t>14/13%</t>
  </si>
  <si>
    <t xml:space="preserve">    15/14%</t>
  </si>
  <si>
    <t>2015/2014</t>
  </si>
  <si>
    <t>İZMİR TURİZM HAREKETLERİ EKİM 2015</t>
  </si>
  <si>
    <t>2013-2014-2015 YILLARI EKİM AYI TURİZM HAREKETLERİ</t>
  </si>
  <si>
    <t>2013-2014-2015 YILLARI ON AYLIK DÖNEMDE İZMİR'E GİRİŞ                                            YAPAN İLK DÖRT ÜLKE</t>
  </si>
  <si>
    <t>10 AYLIK TOPLAM</t>
  </si>
  <si>
    <t>2015 Ekim ayında  havayolu girişlerinde bir önceki yıla göre  %18,59 artış , denizyolu girişlerinde ise</t>
  </si>
  <si>
    <t xml:space="preserve"> %32,97 oranında azalma görülmüştür. Toplam girişlerde   %2,66 oranında  bir azalma gerçekleşmiş olup, </t>
  </si>
  <si>
    <t xml:space="preserve">%72'sini havayolu,  %28'ini denizyolu girişleri oluşturmuştur. </t>
  </si>
  <si>
    <t>AYLAR</t>
  </si>
  <si>
    <t>İzmir'e Gelen Kruvaziyer Gemi Sefer Sayıları</t>
  </si>
  <si>
    <t>(*) 31.10.2015 itibariyle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</si>
</sst>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\ ###\ ###"/>
    <numFmt numFmtId="166" formatCode="0.0000"/>
  </numFmts>
  <fonts count="21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b/>
      <sz val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b/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20"/>
      <name val="Arial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8">
    <xf numFmtId="0" fontId="0" fillId="0" borderId="0" xfId="0"/>
    <xf numFmtId="0" fontId="4" fillId="0" borderId="0" xfId="0" applyFont="1"/>
    <xf numFmtId="0" fontId="5" fillId="0" borderId="1" xfId="2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4" fillId="0" borderId="7" xfId="0" applyFont="1" applyBorder="1"/>
    <xf numFmtId="0" fontId="6" fillId="0" borderId="0" xfId="0" applyFont="1"/>
    <xf numFmtId="0" fontId="6" fillId="0" borderId="8" xfId="0" applyFont="1" applyBorder="1"/>
    <xf numFmtId="0" fontId="5" fillId="0" borderId="9" xfId="2" applyFont="1" applyBorder="1"/>
    <xf numFmtId="0" fontId="5" fillId="0" borderId="8" xfId="2" applyFont="1" applyBorder="1"/>
    <xf numFmtId="0" fontId="5" fillId="0" borderId="10" xfId="2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1" applyFont="1" applyBorder="1" applyAlignment="1">
      <alignment horizontal="left" vertical="center"/>
    </xf>
    <xf numFmtId="0" fontId="4" fillId="0" borderId="22" xfId="0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0" xfId="0" applyFont="1" applyBorder="1"/>
    <xf numFmtId="0" fontId="4" fillId="0" borderId="14" xfId="0" applyFont="1" applyFill="1" applyBorder="1"/>
    <xf numFmtId="0" fontId="4" fillId="0" borderId="2" xfId="0" applyFont="1" applyFill="1" applyBorder="1"/>
    <xf numFmtId="0" fontId="4" fillId="0" borderId="23" xfId="0" applyFont="1" applyBorder="1"/>
    <xf numFmtId="0" fontId="6" fillId="0" borderId="0" xfId="0" applyFont="1" applyBorder="1" applyAlignment="1">
      <alignment horizontal="center"/>
    </xf>
    <xf numFmtId="0" fontId="7" fillId="0" borderId="24" xfId="0" applyFont="1" applyBorder="1"/>
    <xf numFmtId="0" fontId="6" fillId="0" borderId="24" xfId="0" applyFont="1" applyBorder="1"/>
    <xf numFmtId="0" fontId="6" fillId="0" borderId="0" xfId="0" applyFont="1" applyBorder="1"/>
    <xf numFmtId="0" fontId="4" fillId="0" borderId="25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left"/>
    </xf>
    <xf numFmtId="0" fontId="4" fillId="0" borderId="27" xfId="1" applyFont="1" applyBorder="1" applyAlignment="1">
      <alignment horizontal="left" vertical="center"/>
    </xf>
    <xf numFmtId="0" fontId="4" fillId="0" borderId="28" xfId="0" applyFont="1" applyBorder="1"/>
    <xf numFmtId="0" fontId="9" fillId="0" borderId="0" xfId="0" applyFont="1"/>
    <xf numFmtId="0" fontId="9" fillId="0" borderId="13" xfId="0" applyFont="1" applyBorder="1"/>
    <xf numFmtId="0" fontId="9" fillId="0" borderId="3" xfId="0" applyFont="1" applyBorder="1"/>
    <xf numFmtId="0" fontId="9" fillId="0" borderId="2" xfId="0" applyFont="1" applyBorder="1"/>
    <xf numFmtId="0" fontId="8" fillId="0" borderId="8" xfId="0" applyFont="1" applyBorder="1"/>
    <xf numFmtId="3" fontId="6" fillId="0" borderId="0" xfId="0" applyNumberFormat="1" applyFont="1"/>
    <xf numFmtId="3" fontId="6" fillId="0" borderId="8" xfId="0" applyNumberFormat="1" applyFont="1" applyBorder="1"/>
    <xf numFmtId="164" fontId="6" fillId="0" borderId="8" xfId="0" applyNumberFormat="1" applyFont="1" applyBorder="1"/>
    <xf numFmtId="3" fontId="4" fillId="0" borderId="28" xfId="0" applyNumberFormat="1" applyFont="1" applyBorder="1"/>
    <xf numFmtId="3" fontId="4" fillId="0" borderId="0" xfId="0" applyNumberFormat="1" applyFont="1"/>
    <xf numFmtId="3" fontId="4" fillId="0" borderId="5" xfId="0" applyNumberFormat="1" applyFont="1" applyBorder="1"/>
    <xf numFmtId="164" fontId="4" fillId="0" borderId="5" xfId="0" applyNumberFormat="1" applyFont="1" applyBorder="1"/>
    <xf numFmtId="3" fontId="4" fillId="0" borderId="8" xfId="0" applyNumberFormat="1" applyFont="1" applyBorder="1"/>
    <xf numFmtId="164" fontId="4" fillId="0" borderId="8" xfId="0" applyNumberFormat="1" applyFont="1" applyBorder="1"/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1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24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6" fillId="0" borderId="34" xfId="0" applyNumberFormat="1" applyFont="1" applyBorder="1" applyAlignment="1">
      <alignment horizontal="right"/>
    </xf>
    <xf numFmtId="165" fontId="6" fillId="0" borderId="31" xfId="0" applyNumberFormat="1" applyFont="1" applyBorder="1" applyAlignment="1">
      <alignment horizontal="right"/>
    </xf>
    <xf numFmtId="2" fontId="6" fillId="0" borderId="31" xfId="0" applyNumberFormat="1" applyFont="1" applyBorder="1" applyAlignment="1">
      <alignment horizontal="right"/>
    </xf>
    <xf numFmtId="0" fontId="6" fillId="0" borderId="35" xfId="0" applyFont="1" applyBorder="1"/>
    <xf numFmtId="16" fontId="6" fillId="0" borderId="8" xfId="0" applyNumberFormat="1" applyFont="1" applyFill="1" applyBorder="1"/>
    <xf numFmtId="0" fontId="6" fillId="0" borderId="8" xfId="0" applyFont="1" applyFill="1" applyBorder="1"/>
    <xf numFmtId="3" fontId="6" fillId="0" borderId="35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2" fontId="10" fillId="0" borderId="0" xfId="0" applyNumberFormat="1" applyFont="1" applyBorder="1"/>
    <xf numFmtId="0" fontId="10" fillId="0" borderId="0" xfId="0" applyFont="1" applyFill="1" applyBorder="1"/>
    <xf numFmtId="1" fontId="14" fillId="0" borderId="0" xfId="0" applyNumberFormat="1" applyFont="1" applyBorder="1"/>
    <xf numFmtId="0" fontId="11" fillId="0" borderId="0" xfId="0" applyFont="1" applyBorder="1"/>
    <xf numFmtId="0" fontId="9" fillId="0" borderId="36" xfId="0" applyFont="1" applyBorder="1"/>
    <xf numFmtId="0" fontId="10" fillId="0" borderId="0" xfId="0" applyFont="1" applyBorder="1" applyAlignment="1"/>
    <xf numFmtId="2" fontId="6" fillId="0" borderId="0" xfId="0" applyNumberFormat="1" applyFont="1"/>
    <xf numFmtId="2" fontId="17" fillId="0" borderId="0" xfId="0" applyNumberFormat="1" applyFont="1"/>
    <xf numFmtId="165" fontId="6" fillId="0" borderId="0" xfId="0" applyNumberFormat="1" applyFont="1"/>
    <xf numFmtId="3" fontId="9" fillId="0" borderId="12" xfId="0" applyNumberFormat="1" applyFont="1" applyBorder="1"/>
    <xf numFmtId="3" fontId="4" fillId="0" borderId="21" xfId="1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4" fillId="0" borderId="29" xfId="1" applyFont="1" applyBorder="1" applyAlignment="1">
      <alignment horizontal="right" vertical="center"/>
    </xf>
    <xf numFmtId="0" fontId="4" fillId="0" borderId="26" xfId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right"/>
    </xf>
    <xf numFmtId="0" fontId="4" fillId="0" borderId="26" xfId="1" applyFont="1" applyBorder="1" applyAlignment="1">
      <alignment horizontal="right" vertical="center"/>
    </xf>
    <xf numFmtId="0" fontId="6" fillId="0" borderId="30" xfId="0" applyFont="1" applyBorder="1"/>
    <xf numFmtId="2" fontId="6" fillId="0" borderId="37" xfId="0" applyNumberFormat="1" applyFont="1" applyBorder="1" applyAlignment="1">
      <alignment horizontal="right"/>
    </xf>
    <xf numFmtId="166" fontId="10" fillId="0" borderId="0" xfId="0" applyNumberFormat="1" applyFont="1" applyBorder="1"/>
    <xf numFmtId="0" fontId="6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4" fillId="0" borderId="8" xfId="0" quotePrefix="1" applyFont="1" applyBorder="1"/>
    <xf numFmtId="0" fontId="4" fillId="0" borderId="0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Fill="1"/>
    <xf numFmtId="1" fontId="6" fillId="0" borderId="24" xfId="0" applyNumberFormat="1" applyFont="1" applyBorder="1"/>
    <xf numFmtId="0" fontId="0" fillId="0" borderId="0" xfId="0" applyFill="1"/>
    <xf numFmtId="166" fontId="6" fillId="0" borderId="24" xfId="0" applyNumberFormat="1" applyFont="1" applyBorder="1"/>
    <xf numFmtId="3" fontId="4" fillId="0" borderId="9" xfId="0" applyNumberFormat="1" applyFont="1" applyBorder="1"/>
    <xf numFmtId="3" fontId="4" fillId="0" borderId="22" xfId="0" applyNumberFormat="1" applyFont="1" applyBorder="1"/>
    <xf numFmtId="3" fontId="4" fillId="0" borderId="19" xfId="0" applyNumberFormat="1" applyFont="1" applyBorder="1"/>
    <xf numFmtId="3" fontId="9" fillId="0" borderId="12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164" fontId="6" fillId="0" borderId="24" xfId="0" applyNumberFormat="1" applyFont="1" applyBorder="1" applyAlignment="1">
      <alignment horizontal="center"/>
    </xf>
    <xf numFmtId="164" fontId="18" fillId="0" borderId="0" xfId="0" applyNumberFormat="1" applyFont="1" applyBorder="1"/>
    <xf numFmtId="164" fontId="10" fillId="0" borderId="0" xfId="0" applyNumberFormat="1" applyFont="1" applyBorder="1"/>
    <xf numFmtId="165" fontId="6" fillId="0" borderId="38" xfId="0" applyNumberFormat="1" applyFont="1" applyBorder="1" applyAlignment="1">
      <alignment horizontal="right"/>
    </xf>
    <xf numFmtId="0" fontId="6" fillId="0" borderId="21" xfId="0" applyFont="1" applyBorder="1" applyAlignment="1">
      <alignment horizontal="left" vertical="center"/>
    </xf>
    <xf numFmtId="2" fontId="6" fillId="0" borderId="38" xfId="0" applyNumberFormat="1" applyFont="1" applyBorder="1" applyAlignment="1">
      <alignment horizontal="right"/>
    </xf>
    <xf numFmtId="2" fontId="6" fillId="0" borderId="39" xfId="0" applyNumberFormat="1" applyFont="1" applyBorder="1" applyAlignment="1">
      <alignment horizontal="right"/>
    </xf>
    <xf numFmtId="0" fontId="8" fillId="0" borderId="8" xfId="0" applyFont="1" applyBorder="1" applyAlignment="1">
      <alignment wrapText="1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13" fillId="0" borderId="24" xfId="0" applyFont="1" applyFill="1" applyBorder="1"/>
    <xf numFmtId="0" fontId="10" fillId="0" borderId="31" xfId="0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4" xfId="0" applyFont="1" applyFill="1" applyBorder="1"/>
    <xf numFmtId="3" fontId="10" fillId="0" borderId="0" xfId="0" applyNumberFormat="1" applyFont="1" applyFill="1" applyBorder="1"/>
    <xf numFmtId="2" fontId="10" fillId="0" borderId="0" xfId="0" applyNumberFormat="1" applyFont="1" applyFill="1" applyBorder="1"/>
    <xf numFmtId="3" fontId="10" fillId="0" borderId="30" xfId="0" applyNumberFormat="1" applyFont="1" applyFill="1" applyBorder="1"/>
    <xf numFmtId="2" fontId="10" fillId="0" borderId="30" xfId="0" applyNumberFormat="1" applyFont="1" applyFill="1" applyBorder="1"/>
    <xf numFmtId="2" fontId="10" fillId="0" borderId="34" xfId="0" applyNumberFormat="1" applyFont="1" applyFill="1" applyBorder="1"/>
    <xf numFmtId="2" fontId="10" fillId="0" borderId="31" xfId="0" applyNumberFormat="1" applyFont="1" applyFill="1" applyBorder="1"/>
    <xf numFmtId="2" fontId="10" fillId="0" borderId="39" xfId="0" applyNumberFormat="1" applyFont="1" applyFill="1" applyBorder="1"/>
    <xf numFmtId="0" fontId="10" fillId="0" borderId="34" xfId="0" applyFont="1" applyFill="1" applyBorder="1"/>
    <xf numFmtId="0" fontId="6" fillId="0" borderId="24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34" xfId="0" applyFont="1" applyFill="1" applyBorder="1"/>
    <xf numFmtId="0" fontId="10" fillId="0" borderId="31" xfId="0" applyNumberFormat="1" applyFont="1" applyFill="1" applyBorder="1" applyAlignment="1">
      <alignment horizontal="center"/>
    </xf>
    <xf numFmtId="0" fontId="10" fillId="0" borderId="31" xfId="0" applyFont="1" applyFill="1" applyBorder="1" applyAlignment="1"/>
    <xf numFmtId="0" fontId="13" fillId="0" borderId="0" xfId="0" applyFont="1" applyFill="1" applyBorder="1"/>
    <xf numFmtId="0" fontId="13" fillId="0" borderId="34" xfId="0" applyFont="1" applyFill="1" applyBorder="1"/>
    <xf numFmtId="0" fontId="7" fillId="0" borderId="24" xfId="0" applyFont="1" applyFill="1" applyBorder="1"/>
    <xf numFmtId="0" fontId="7" fillId="0" borderId="0" xfId="0" applyFont="1" applyFill="1" applyBorder="1"/>
    <xf numFmtId="0" fontId="7" fillId="0" borderId="34" xfId="0" applyFont="1" applyFill="1" applyBorder="1"/>
    <xf numFmtId="0" fontId="6" fillId="0" borderId="32" xfId="0" applyFont="1" applyFill="1" applyBorder="1"/>
    <xf numFmtId="0" fontId="6" fillId="0" borderId="31" xfId="0" applyFont="1" applyFill="1" applyBorder="1"/>
    <xf numFmtId="0" fontId="6" fillId="0" borderId="33" xfId="0" applyFont="1" applyFill="1" applyBorder="1"/>
    <xf numFmtId="3" fontId="4" fillId="0" borderId="1" xfId="0" applyNumberFormat="1" applyFont="1" applyBorder="1"/>
    <xf numFmtId="3" fontId="4" fillId="0" borderId="40" xfId="0" applyNumberFormat="1" applyFont="1" applyBorder="1"/>
    <xf numFmtId="164" fontId="4" fillId="0" borderId="1" xfId="0" applyNumberFormat="1" applyFont="1" applyBorder="1"/>
    <xf numFmtId="164" fontId="4" fillId="0" borderId="40" xfId="0" applyNumberFormat="1" applyFont="1" applyBorder="1"/>
    <xf numFmtId="164" fontId="4" fillId="0" borderId="28" xfId="0" applyNumberFormat="1" applyFont="1" applyBorder="1"/>
    <xf numFmtId="164" fontId="11" fillId="0" borderId="0" xfId="0" applyNumberFormat="1" applyFont="1" applyFill="1"/>
    <xf numFmtId="0" fontId="4" fillId="2" borderId="25" xfId="1" applyFont="1" applyFill="1" applyBorder="1" applyAlignment="1">
      <alignment horizontal="left" vertical="center"/>
    </xf>
    <xf numFmtId="0" fontId="9" fillId="2" borderId="12" xfId="0" applyFont="1" applyFill="1" applyBorder="1"/>
    <xf numFmtId="0" fontId="4" fillId="2" borderId="26" xfId="1" applyFont="1" applyFill="1" applyBorder="1" applyAlignment="1">
      <alignment horizontal="left" vertical="center"/>
    </xf>
    <xf numFmtId="0" fontId="9" fillId="2" borderId="13" xfId="0" applyFont="1" applyFill="1" applyBorder="1"/>
    <xf numFmtId="3" fontId="4" fillId="0" borderId="29" xfId="1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/>
    </xf>
    <xf numFmtId="0" fontId="4" fillId="0" borderId="25" xfId="1" applyFont="1" applyBorder="1" applyAlignment="1">
      <alignment horizontal="right" vertical="center"/>
    </xf>
    <xf numFmtId="0" fontId="4" fillId="0" borderId="26" xfId="1" applyFont="1" applyBorder="1" applyAlignment="1">
      <alignment horizontal="right"/>
    </xf>
    <xf numFmtId="0" fontId="4" fillId="0" borderId="27" xfId="1" applyFont="1" applyBorder="1" applyAlignment="1">
      <alignment horizontal="right" vertical="center"/>
    </xf>
    <xf numFmtId="0" fontId="4" fillId="0" borderId="21" xfId="1" applyFont="1" applyBorder="1" applyAlignment="1">
      <alignment horizontal="right" vertical="center"/>
    </xf>
    <xf numFmtId="1" fontId="18" fillId="0" borderId="0" xfId="0" applyNumberFormat="1" applyFont="1" applyBorder="1"/>
    <xf numFmtId="0" fontId="9" fillId="0" borderId="13" xfId="0" applyFont="1" applyFill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3" fontId="15" fillId="0" borderId="2" xfId="0" applyNumberFormat="1" applyFont="1" applyBorder="1"/>
    <xf numFmtId="0" fontId="20" fillId="0" borderId="8" xfId="0" applyFont="1" applyBorder="1"/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34" xfId="0" applyFont="1" applyFill="1" applyBorder="1"/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31" xfId="0" applyBorder="1" applyAlignment="1">
      <alignment wrapText="1"/>
    </xf>
    <xf numFmtId="0" fontId="6" fillId="0" borderId="3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20" fillId="0" borderId="0" xfId="0" applyFont="1" applyAlignment="1">
      <alignment horizontal="left"/>
    </xf>
  </cellXfs>
  <cellStyles count="3">
    <cellStyle name="Normal" xfId="0" builtinId="0"/>
    <cellStyle name="Normal_7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32214760837372E-2"/>
          <c:y val="4.3154824618130083E-2"/>
          <c:w val="0.83868205508475469"/>
          <c:h val="0.75744157691821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'3-YENİ TABLO-1'!$C$6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'3-YENİ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10 AYLIK TOPLAM</c:v>
                </c:pt>
                <c:pt idx="13">
                  <c:v>GENEL TOPLAM</c:v>
                </c:pt>
              </c:strCache>
            </c:strRef>
          </c:cat>
          <c:val>
            <c:numRef>
              <c:f>'3-YENİ TABLO-1'!$C$7:$C$20</c:f>
              <c:numCache>
                <c:formatCode>###\ ###\ ###</c:formatCode>
                <c:ptCount val="14"/>
                <c:pt idx="0">
                  <c:v>22929</c:v>
                </c:pt>
                <c:pt idx="1">
                  <c:v>18830</c:v>
                </c:pt>
                <c:pt idx="2">
                  <c:v>46041</c:v>
                </c:pt>
                <c:pt idx="3">
                  <c:v>94750</c:v>
                </c:pt>
                <c:pt idx="4">
                  <c:v>157016</c:v>
                </c:pt>
                <c:pt idx="5">
                  <c:v>168414</c:v>
                </c:pt>
                <c:pt idx="6">
                  <c:v>236783</c:v>
                </c:pt>
                <c:pt idx="7">
                  <c:v>224245</c:v>
                </c:pt>
                <c:pt idx="8">
                  <c:v>189966</c:v>
                </c:pt>
                <c:pt idx="9">
                  <c:v>159901</c:v>
                </c:pt>
                <c:pt idx="10">
                  <c:v>50664</c:v>
                </c:pt>
                <c:pt idx="11">
                  <c:v>37701</c:v>
                </c:pt>
                <c:pt idx="12">
                  <c:v>1318875</c:v>
                </c:pt>
                <c:pt idx="13">
                  <c:v>1407240</c:v>
                </c:pt>
              </c:numCache>
            </c:numRef>
          </c:val>
        </c:ser>
        <c:ser>
          <c:idx val="1"/>
          <c:order val="1"/>
          <c:tx>
            <c:strRef>
              <c:f>'3-YENİ TABLO-1'!$D$6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'3-YENİ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10 AYLIK TOPLAM</c:v>
                </c:pt>
                <c:pt idx="13">
                  <c:v>GENEL TOPLAM</c:v>
                </c:pt>
              </c:strCache>
            </c:strRef>
          </c:cat>
          <c:val>
            <c:numRef>
              <c:f>'3-YENİ TABLO-1'!$D$7:$D$20</c:f>
              <c:numCache>
                <c:formatCode>###\ ###\ ###</c:formatCode>
                <c:ptCount val="14"/>
                <c:pt idx="0">
                  <c:v>22213</c:v>
                </c:pt>
                <c:pt idx="1">
                  <c:v>29432</c:v>
                </c:pt>
                <c:pt idx="2">
                  <c:v>36511</c:v>
                </c:pt>
                <c:pt idx="3">
                  <c:v>98621</c:v>
                </c:pt>
                <c:pt idx="4">
                  <c:v>139695</c:v>
                </c:pt>
                <c:pt idx="5">
                  <c:v>158871</c:v>
                </c:pt>
                <c:pt idx="6">
                  <c:v>229153</c:v>
                </c:pt>
                <c:pt idx="7">
                  <c:v>210341</c:v>
                </c:pt>
                <c:pt idx="8">
                  <c:v>169873</c:v>
                </c:pt>
                <c:pt idx="9">
                  <c:v>131250</c:v>
                </c:pt>
                <c:pt idx="10">
                  <c:v>43707</c:v>
                </c:pt>
                <c:pt idx="11">
                  <c:v>24794</c:v>
                </c:pt>
                <c:pt idx="12">
                  <c:v>1225960</c:v>
                </c:pt>
                <c:pt idx="13">
                  <c:v>1294461</c:v>
                </c:pt>
              </c:numCache>
            </c:numRef>
          </c:val>
        </c:ser>
        <c:ser>
          <c:idx val="2"/>
          <c:order val="2"/>
          <c:tx>
            <c:strRef>
              <c:f>'3-YENİ TABLO-1'!$E$6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'3-YENİ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10 AYLIK TOPLAM</c:v>
                </c:pt>
                <c:pt idx="13">
                  <c:v>GENEL TOPLAM</c:v>
                </c:pt>
              </c:strCache>
            </c:strRef>
          </c:cat>
          <c:val>
            <c:numRef>
              <c:f>'3-YENİ TABLO-1'!$E$7:$E$20</c:f>
              <c:numCache>
                <c:formatCode>###\ ###\ ###</c:formatCode>
                <c:ptCount val="14"/>
                <c:pt idx="0">
                  <c:v>17851</c:v>
                </c:pt>
                <c:pt idx="1">
                  <c:v>25147</c:v>
                </c:pt>
                <c:pt idx="2">
                  <c:v>36269</c:v>
                </c:pt>
                <c:pt idx="3">
                  <c:v>71371</c:v>
                </c:pt>
                <c:pt idx="4">
                  <c:v>128754</c:v>
                </c:pt>
                <c:pt idx="5">
                  <c:v>145968</c:v>
                </c:pt>
                <c:pt idx="6">
                  <c:v>218103</c:v>
                </c:pt>
                <c:pt idx="7">
                  <c:v>203095</c:v>
                </c:pt>
                <c:pt idx="8">
                  <c:v>152941</c:v>
                </c:pt>
                <c:pt idx="9">
                  <c:v>127756</c:v>
                </c:pt>
                <c:pt idx="12">
                  <c:v>1127255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0319616"/>
        <c:axId val="64655360"/>
      </c:barChart>
      <c:catAx>
        <c:axId val="6031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465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5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\ ###\ ##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0319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575898090795892"/>
          <c:y val="0.15773825146856643"/>
          <c:w val="0.18039905029217401"/>
          <c:h val="0.266369360079990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İZMİRE GELEN İLK ON ÜLKE 
</a:t>
            </a:r>
          </a:p>
        </c:rich>
      </c:tx>
      <c:layout>
        <c:manualLayout>
          <c:xMode val="edge"/>
          <c:yMode val="edge"/>
          <c:x val="0.12366243603111254"/>
          <c:y val="2.9466005361429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23354604448428E-2"/>
          <c:y val="0.11602230810872055"/>
          <c:w val="0.90487567399979263"/>
          <c:h val="0.696133848652323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'[1]GRAFİK 1'!$C$3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'[1]GRAFİK 1'!$B$4:$B$13</c:f>
              <c:strCache>
                <c:ptCount val="10"/>
                <c:pt idx="0">
                  <c:v>ALMANYA</c:v>
                </c:pt>
                <c:pt idx="1">
                  <c:v>İNGİLTERE</c:v>
                </c:pt>
                <c:pt idx="2">
                  <c:v>FRANSA</c:v>
                </c:pt>
                <c:pt idx="3">
                  <c:v>HOLLANDA</c:v>
                </c:pt>
                <c:pt idx="4">
                  <c:v>İTALYA</c:v>
                </c:pt>
                <c:pt idx="5">
                  <c:v>BELÇİKA</c:v>
                </c:pt>
                <c:pt idx="6">
                  <c:v>İRAN</c:v>
                </c:pt>
                <c:pt idx="7">
                  <c:v>YUNANİSTAN</c:v>
                </c:pt>
                <c:pt idx="8">
                  <c:v>İRLANDA</c:v>
                </c:pt>
                <c:pt idx="9">
                  <c:v>POLONYA</c:v>
                </c:pt>
              </c:strCache>
            </c:strRef>
          </c:cat>
          <c:val>
            <c:numRef>
              <c:f>'[1]GRAFİK 1'!$C$4:$C$13</c:f>
              <c:numCache>
                <c:formatCode>General</c:formatCode>
                <c:ptCount val="10"/>
                <c:pt idx="0">
                  <c:v>322308</c:v>
                </c:pt>
                <c:pt idx="1">
                  <c:v>111645</c:v>
                </c:pt>
                <c:pt idx="2">
                  <c:v>118286</c:v>
                </c:pt>
                <c:pt idx="3">
                  <c:v>77573</c:v>
                </c:pt>
                <c:pt idx="4">
                  <c:v>138945</c:v>
                </c:pt>
                <c:pt idx="5">
                  <c:v>64813</c:v>
                </c:pt>
                <c:pt idx="6">
                  <c:v>27886</c:v>
                </c:pt>
                <c:pt idx="7">
                  <c:v>26056</c:v>
                </c:pt>
                <c:pt idx="8">
                  <c:v>36597</c:v>
                </c:pt>
                <c:pt idx="9">
                  <c:v>26227</c:v>
                </c:pt>
              </c:numCache>
            </c:numRef>
          </c:val>
        </c:ser>
        <c:ser>
          <c:idx val="2"/>
          <c:order val="1"/>
          <c:tx>
            <c:strRef>
              <c:f>'[1]GRAFİK 1'!$D$3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'[1]GRAFİK 1'!$B$4:$B$13</c:f>
              <c:strCache>
                <c:ptCount val="10"/>
                <c:pt idx="0">
                  <c:v>ALMANYA</c:v>
                </c:pt>
                <c:pt idx="1">
                  <c:v>İNGİLTERE</c:v>
                </c:pt>
                <c:pt idx="2">
                  <c:v>FRANSA</c:v>
                </c:pt>
                <c:pt idx="3">
                  <c:v>HOLLANDA</c:v>
                </c:pt>
                <c:pt idx="4">
                  <c:v>İTALYA</c:v>
                </c:pt>
                <c:pt idx="5">
                  <c:v>BELÇİKA</c:v>
                </c:pt>
                <c:pt idx="6">
                  <c:v>İRAN</c:v>
                </c:pt>
                <c:pt idx="7">
                  <c:v>YUNANİSTAN</c:v>
                </c:pt>
                <c:pt idx="8">
                  <c:v>İRLANDA</c:v>
                </c:pt>
                <c:pt idx="9">
                  <c:v>POLONYA</c:v>
                </c:pt>
              </c:strCache>
            </c:strRef>
          </c:cat>
          <c:val>
            <c:numRef>
              <c:f>'[1]GRAFİK 1'!$D$4:$D$13</c:f>
              <c:numCache>
                <c:formatCode>General</c:formatCode>
                <c:ptCount val="10"/>
                <c:pt idx="0">
                  <c:v>316474</c:v>
                </c:pt>
                <c:pt idx="1">
                  <c:v>97178</c:v>
                </c:pt>
                <c:pt idx="2">
                  <c:v>122902</c:v>
                </c:pt>
                <c:pt idx="3">
                  <c:v>87374</c:v>
                </c:pt>
                <c:pt idx="4">
                  <c:v>118576</c:v>
                </c:pt>
                <c:pt idx="5">
                  <c:v>66452</c:v>
                </c:pt>
                <c:pt idx="6">
                  <c:v>40739</c:v>
                </c:pt>
                <c:pt idx="7">
                  <c:v>33949</c:v>
                </c:pt>
                <c:pt idx="8">
                  <c:v>31563</c:v>
                </c:pt>
                <c:pt idx="9">
                  <c:v>28407</c:v>
                </c:pt>
              </c:numCache>
            </c:numRef>
          </c:val>
        </c:ser>
        <c:ser>
          <c:idx val="0"/>
          <c:order val="2"/>
          <c:tx>
            <c:strRef>
              <c:f>'[1]GRAFİK 1'!$E$3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'[1]GRAFİK 1'!$E$4:$E$13</c:f>
              <c:numCache>
                <c:formatCode>General</c:formatCode>
                <c:ptCount val="10"/>
                <c:pt idx="0">
                  <c:v>319828</c:v>
                </c:pt>
                <c:pt idx="1">
                  <c:v>89168</c:v>
                </c:pt>
                <c:pt idx="2">
                  <c:v>88145</c:v>
                </c:pt>
                <c:pt idx="3">
                  <c:v>82464</c:v>
                </c:pt>
                <c:pt idx="4">
                  <c:v>65298</c:v>
                </c:pt>
                <c:pt idx="5">
                  <c:v>56156</c:v>
                </c:pt>
                <c:pt idx="6">
                  <c:v>55870</c:v>
                </c:pt>
                <c:pt idx="7">
                  <c:v>30253</c:v>
                </c:pt>
                <c:pt idx="8">
                  <c:v>29369</c:v>
                </c:pt>
                <c:pt idx="9">
                  <c:v>28889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76320"/>
        <c:axId val="153178112"/>
      </c:barChart>
      <c:catAx>
        <c:axId val="1531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317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17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3176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068589029111079"/>
          <c:y val="0.12811406581294776"/>
          <c:w val="0.96004674073275076"/>
          <c:h val="0.24199325618105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İZMİR'E GELEN YABANCILAR
2015- OCAK-EKİM</a:t>
            </a:r>
          </a:p>
        </c:rich>
      </c:tx>
      <c:layout>
        <c:manualLayout>
          <c:xMode val="edge"/>
          <c:yMode val="edge"/>
          <c:x val="0.20552835005213388"/>
          <c:y val="1.9495449666729801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275578566377833"/>
          <c:y val="0.14228399277987544"/>
          <c:w val="0.76484103529118053"/>
          <c:h val="0.71821426354143769"/>
        </c:manualLayout>
      </c:layout>
      <c:pie3DChart>
        <c:varyColors val="1"/>
        <c:ser>
          <c:idx val="0"/>
          <c:order val="0"/>
          <c:explosion val="29"/>
          <c:dPt>
            <c:idx val="0"/>
            <c:bubble3D val="0"/>
            <c:explosion val="18"/>
          </c:dPt>
          <c:dPt>
            <c:idx val="1"/>
            <c:bubble3D val="0"/>
            <c:explosion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  <c:explosion val="54"/>
          </c:dPt>
          <c:dPt>
            <c:idx val="9"/>
            <c:bubble3D val="0"/>
            <c:explosion val="48"/>
          </c:dPt>
          <c:dPt>
            <c:idx val="10"/>
            <c:bubble3D val="0"/>
            <c:explosion val="97"/>
          </c:dPt>
          <c:dLbls>
            <c:dLbl>
              <c:idx val="0"/>
              <c:layout>
                <c:manualLayout>
                  <c:x val="-8.1493516802752963E-2"/>
                  <c:y val="-8.5771764650168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2139886623761075E-2"/>
                  <c:y val="-8.58356966309121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35228130730234E-2"/>
                  <c:y val="6.3409049927051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9900406284830828E-3"/>
                  <c:y val="7.29238043717817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5536020326226292E-2"/>
                  <c:y val="6.2400163199586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008293483862463"/>
                  <c:y val="7.96461337544465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9.9418497345366105E-2"/>
                  <c:y val="8.9837000770462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649408549958651"/>
                  <c:y val="7.70318439549671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3654046668823931E-2"/>
                  <c:y val="4.95281601250225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153932813192872"/>
                  <c:y val="-7.5393108824616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066983065473172E-3"/>
                  <c:y val="-2.1137538220093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'[1]GRAFİK 1'!$G$39:$G$49</c:f>
              <c:strCache>
                <c:ptCount val="11"/>
                <c:pt idx="0">
                  <c:v>ALMANYA</c:v>
                </c:pt>
                <c:pt idx="1">
                  <c:v>İNGİLTERE</c:v>
                </c:pt>
                <c:pt idx="2">
                  <c:v>FRANSA</c:v>
                </c:pt>
                <c:pt idx="3">
                  <c:v>HOLLANDA</c:v>
                </c:pt>
                <c:pt idx="4">
                  <c:v>İTALYA</c:v>
                </c:pt>
                <c:pt idx="5">
                  <c:v>BELÇİKA</c:v>
                </c:pt>
                <c:pt idx="6">
                  <c:v>İRAN</c:v>
                </c:pt>
                <c:pt idx="7">
                  <c:v>YUNANİSTAN</c:v>
                </c:pt>
                <c:pt idx="8">
                  <c:v>İRLANDA</c:v>
                </c:pt>
                <c:pt idx="9">
                  <c:v>POLONYA</c:v>
                </c:pt>
                <c:pt idx="10">
                  <c:v>DİĞER</c:v>
                </c:pt>
              </c:strCache>
            </c:strRef>
          </c:cat>
          <c:val>
            <c:numRef>
              <c:f>'[1]GRAFİK 1'!$I$39:$I$49</c:f>
              <c:numCache>
                <c:formatCode>General</c:formatCode>
                <c:ptCount val="11"/>
                <c:pt idx="0">
                  <c:v>319828</c:v>
                </c:pt>
                <c:pt idx="1">
                  <c:v>89168</c:v>
                </c:pt>
                <c:pt idx="2">
                  <c:v>88145</c:v>
                </c:pt>
                <c:pt idx="3">
                  <c:v>82464</c:v>
                </c:pt>
                <c:pt idx="4">
                  <c:v>65298</c:v>
                </c:pt>
                <c:pt idx="5">
                  <c:v>56156</c:v>
                </c:pt>
                <c:pt idx="6">
                  <c:v>55870</c:v>
                </c:pt>
                <c:pt idx="7">
                  <c:v>30253</c:v>
                </c:pt>
                <c:pt idx="8">
                  <c:v>29369</c:v>
                </c:pt>
                <c:pt idx="9">
                  <c:v>28889</c:v>
                </c:pt>
                <c:pt idx="10">
                  <c:v>281815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0</xdr:row>
      <xdr:rowOff>123825</xdr:rowOff>
    </xdr:from>
    <xdr:to>
      <xdr:col>29</xdr:col>
      <xdr:colOff>571500</xdr:colOff>
      <xdr:row>32</xdr:row>
      <xdr:rowOff>66675</xdr:rowOff>
    </xdr:to>
    <xdr:graphicFrame macro="">
      <xdr:nvGraphicFramePr>
        <xdr:cNvPr id="2430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10</xdr:col>
      <xdr:colOff>590550</xdr:colOff>
      <xdr:row>33</xdr:row>
      <xdr:rowOff>38100</xdr:rowOff>
    </xdr:to>
    <xdr:graphicFrame macro="">
      <xdr:nvGraphicFramePr>
        <xdr:cNvPr id="40963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</xdr:row>
      <xdr:rowOff>76200</xdr:rowOff>
    </xdr:from>
    <xdr:to>
      <xdr:col>10</xdr:col>
      <xdr:colOff>581025</xdr:colOff>
      <xdr:row>67</xdr:row>
      <xdr:rowOff>95250</xdr:rowOff>
    </xdr:to>
    <xdr:graphicFrame macro="">
      <xdr:nvGraphicFramePr>
        <xdr:cNvPr id="40964" name="5 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EK&#304;M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 FORMU"/>
      <sheetName val="MİLLİYETXKAPI"/>
      <sheetName val="KARŞILAŞTIRMALI HAREKETLER"/>
      <sheetName val="MİLLİYETXAY"/>
      <sheetName val="3 YILLIK KARŞILAŞTIRMA"/>
      <sheetName val="YILXAYXKAPI"/>
      <sheetName val="YENİ TABLO-1"/>
      <sheetName val="YENİ TABLO-2"/>
      <sheetName val="YENİ TABLO-4"/>
      <sheetName val="GRAFİK 1"/>
      <sheetName val="KRUVAZİYER"/>
      <sheetName val="KRUVAZİYE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2013</v>
          </cell>
          <cell r="D3">
            <v>2014</v>
          </cell>
          <cell r="E3">
            <v>2015</v>
          </cell>
        </row>
        <row r="4">
          <cell r="B4" t="str">
            <v>ALMANYA</v>
          </cell>
          <cell r="C4">
            <v>322308</v>
          </cell>
          <cell r="D4">
            <v>316474</v>
          </cell>
          <cell r="E4">
            <v>319828</v>
          </cell>
        </row>
        <row r="5">
          <cell r="B5" t="str">
            <v>İNGİLTERE</v>
          </cell>
          <cell r="C5">
            <v>111645</v>
          </cell>
          <cell r="D5">
            <v>97178</v>
          </cell>
          <cell r="E5">
            <v>89168</v>
          </cell>
        </row>
        <row r="6">
          <cell r="B6" t="str">
            <v>FRANSA</v>
          </cell>
          <cell r="C6">
            <v>118286</v>
          </cell>
          <cell r="D6">
            <v>122902</v>
          </cell>
          <cell r="E6">
            <v>88145</v>
          </cell>
        </row>
        <row r="7">
          <cell r="B7" t="str">
            <v>HOLLANDA</v>
          </cell>
          <cell r="C7">
            <v>77573</v>
          </cell>
          <cell r="D7">
            <v>87374</v>
          </cell>
          <cell r="E7">
            <v>82464</v>
          </cell>
        </row>
        <row r="8">
          <cell r="B8" t="str">
            <v>İTALYA</v>
          </cell>
          <cell r="C8">
            <v>138945</v>
          </cell>
          <cell r="D8">
            <v>118576</v>
          </cell>
          <cell r="E8">
            <v>65298</v>
          </cell>
        </row>
        <row r="9">
          <cell r="B9" t="str">
            <v>BELÇİKA</v>
          </cell>
          <cell r="C9">
            <v>64813</v>
          </cell>
          <cell r="D9">
            <v>66452</v>
          </cell>
          <cell r="E9">
            <v>56156</v>
          </cell>
        </row>
        <row r="10">
          <cell r="B10" t="str">
            <v>İRAN</v>
          </cell>
          <cell r="C10">
            <v>27886</v>
          </cell>
          <cell r="D10">
            <v>40739</v>
          </cell>
          <cell r="E10">
            <v>55870</v>
          </cell>
        </row>
        <row r="11">
          <cell r="B11" t="str">
            <v>YUNANİSTAN</v>
          </cell>
          <cell r="C11">
            <v>26056</v>
          </cell>
          <cell r="D11">
            <v>33949</v>
          </cell>
          <cell r="E11">
            <v>30253</v>
          </cell>
        </row>
        <row r="12">
          <cell r="B12" t="str">
            <v>İRLANDA</v>
          </cell>
          <cell r="C12">
            <v>36597</v>
          </cell>
          <cell r="D12">
            <v>31563</v>
          </cell>
          <cell r="E12">
            <v>29369</v>
          </cell>
        </row>
        <row r="13">
          <cell r="B13" t="str">
            <v>POLONYA</v>
          </cell>
          <cell r="C13">
            <v>26227</v>
          </cell>
          <cell r="D13">
            <v>28407</v>
          </cell>
          <cell r="E13">
            <v>28889</v>
          </cell>
        </row>
        <row r="39">
          <cell r="G39" t="str">
            <v>ALMANYA</v>
          </cell>
          <cell r="I39">
            <v>319828</v>
          </cell>
        </row>
        <row r="40">
          <cell r="G40" t="str">
            <v>İNGİLTERE</v>
          </cell>
          <cell r="I40">
            <v>89168</v>
          </cell>
        </row>
        <row r="41">
          <cell r="G41" t="str">
            <v>FRANSA</v>
          </cell>
          <cell r="I41">
            <v>88145</v>
          </cell>
        </row>
        <row r="42">
          <cell r="G42" t="str">
            <v>HOLLANDA</v>
          </cell>
          <cell r="I42">
            <v>82464</v>
          </cell>
        </row>
        <row r="43">
          <cell r="G43" t="str">
            <v>İTALYA</v>
          </cell>
          <cell r="I43">
            <v>65298</v>
          </cell>
        </row>
        <row r="44">
          <cell r="G44" t="str">
            <v>BELÇİKA</v>
          </cell>
          <cell r="I44">
            <v>56156</v>
          </cell>
        </row>
        <row r="45">
          <cell r="G45" t="str">
            <v>İRAN</v>
          </cell>
          <cell r="I45">
            <v>55870</v>
          </cell>
        </row>
        <row r="46">
          <cell r="G46" t="str">
            <v>YUNANİSTAN</v>
          </cell>
          <cell r="I46">
            <v>30253</v>
          </cell>
        </row>
        <row r="47">
          <cell r="G47" t="str">
            <v>İRLANDA</v>
          </cell>
          <cell r="I47">
            <v>29369</v>
          </cell>
        </row>
        <row r="48">
          <cell r="G48" t="str">
            <v>POLONYA</v>
          </cell>
          <cell r="I48">
            <v>28889</v>
          </cell>
        </row>
        <row r="49">
          <cell r="G49" t="str">
            <v>DİĞER</v>
          </cell>
          <cell r="I49">
            <v>281815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4"/>
  <sheetViews>
    <sheetView zoomScale="125" workbookViewId="0">
      <selection activeCell="B2" sqref="B2"/>
    </sheetView>
  </sheetViews>
  <sheetFormatPr defaultRowHeight="10.5" x14ac:dyDescent="0.15"/>
  <cols>
    <col min="1" max="1" width="3.5703125" style="1" bestFit="1" customWidth="1"/>
    <col min="2" max="2" width="22.28515625" style="1" customWidth="1"/>
    <col min="3" max="17" width="9.140625" style="1" customWidth="1"/>
    <col min="18" max="23" width="9.140625" style="1"/>
    <col min="24" max="24" width="14.140625" style="1" bestFit="1" customWidth="1"/>
    <col min="25" max="16384" width="9.140625" style="1"/>
  </cols>
  <sheetData>
    <row r="1" spans="1:24" ht="15.75" x14ac:dyDescent="0.25">
      <c r="B1" s="9" t="s">
        <v>277</v>
      </c>
      <c r="D1" s="117"/>
      <c r="G1" s="117"/>
      <c r="J1" s="117"/>
      <c r="P1" s="117"/>
      <c r="R1" s="191"/>
      <c r="S1" s="191"/>
      <c r="T1" s="191"/>
    </row>
    <row r="2" spans="1:24" ht="11.25" thickBot="1" x14ac:dyDescent="0.2"/>
    <row r="3" spans="1:24" ht="11.25" thickBot="1" x14ac:dyDescent="0.2">
      <c r="D3" s="3" t="s">
        <v>246</v>
      </c>
      <c r="G3" s="3" t="s">
        <v>247</v>
      </c>
      <c r="J3" s="3" t="s">
        <v>247</v>
      </c>
      <c r="M3" s="3" t="s">
        <v>247</v>
      </c>
      <c r="P3" s="3" t="s">
        <v>247</v>
      </c>
      <c r="S3" s="3" t="s">
        <v>247</v>
      </c>
    </row>
    <row r="4" spans="1:24" x14ac:dyDescent="0.15">
      <c r="C4" s="192" t="s">
        <v>248</v>
      </c>
      <c r="D4" s="193"/>
      <c r="E4" s="193"/>
      <c r="F4" s="192" t="s">
        <v>249</v>
      </c>
      <c r="G4" s="193"/>
      <c r="H4" s="194"/>
      <c r="I4" s="192" t="s">
        <v>250</v>
      </c>
      <c r="J4" s="193"/>
      <c r="K4" s="194"/>
      <c r="L4" s="192" t="s">
        <v>251</v>
      </c>
      <c r="M4" s="193"/>
      <c r="N4" s="194"/>
      <c r="O4" s="192" t="s">
        <v>252</v>
      </c>
      <c r="P4" s="193"/>
      <c r="Q4" s="194"/>
      <c r="R4" s="192" t="s">
        <v>253</v>
      </c>
      <c r="S4" s="193"/>
      <c r="T4" s="194"/>
      <c r="U4" s="192" t="s">
        <v>254</v>
      </c>
      <c r="V4" s="193"/>
      <c r="W4" s="194"/>
      <c r="X4" s="4"/>
    </row>
    <row r="5" spans="1:24" ht="11.25" thickBot="1" x14ac:dyDescent="0.2">
      <c r="B5" s="2" t="s">
        <v>255</v>
      </c>
      <c r="C5" s="5" t="s">
        <v>256</v>
      </c>
      <c r="D5" s="6" t="s">
        <v>257</v>
      </c>
      <c r="E5" s="7" t="s">
        <v>258</v>
      </c>
      <c r="F5" s="5" t="s">
        <v>256</v>
      </c>
      <c r="G5" s="6" t="s">
        <v>257</v>
      </c>
      <c r="H5" s="7" t="s">
        <v>258</v>
      </c>
      <c r="I5" s="5" t="s">
        <v>256</v>
      </c>
      <c r="J5" s="6" t="s">
        <v>257</v>
      </c>
      <c r="K5" s="7" t="s">
        <v>258</v>
      </c>
      <c r="L5" s="5" t="s">
        <v>256</v>
      </c>
      <c r="M5" s="6" t="s">
        <v>257</v>
      </c>
      <c r="N5" s="7" t="s">
        <v>258</v>
      </c>
      <c r="O5" s="5" t="s">
        <v>256</v>
      </c>
      <c r="P5" s="6" t="s">
        <v>257</v>
      </c>
      <c r="Q5" s="7" t="s">
        <v>258</v>
      </c>
      <c r="R5" s="5" t="s">
        <v>256</v>
      </c>
      <c r="S5" s="6" t="s">
        <v>257</v>
      </c>
      <c r="T5" s="7" t="s">
        <v>258</v>
      </c>
      <c r="U5" s="5" t="s">
        <v>256</v>
      </c>
      <c r="V5" s="6" t="s">
        <v>257</v>
      </c>
      <c r="W5" s="7" t="s">
        <v>258</v>
      </c>
      <c r="X5" s="8" t="s">
        <v>259</v>
      </c>
    </row>
    <row r="6" spans="1:24" x14ac:dyDescent="0.15">
      <c r="A6" s="1">
        <v>1</v>
      </c>
      <c r="B6" s="38" t="s">
        <v>3</v>
      </c>
      <c r="C6" s="26">
        <v>480</v>
      </c>
      <c r="D6" s="27">
        <v>656</v>
      </c>
      <c r="E6" s="28"/>
      <c r="F6" s="26">
        <v>5</v>
      </c>
      <c r="G6" s="27">
        <v>2</v>
      </c>
      <c r="H6" s="28">
        <v>525</v>
      </c>
      <c r="I6" s="26">
        <v>119</v>
      </c>
      <c r="J6" s="27">
        <v>138</v>
      </c>
      <c r="K6" s="28">
        <v>152</v>
      </c>
      <c r="L6" s="26">
        <v>43</v>
      </c>
      <c r="M6" s="27"/>
      <c r="N6" s="28"/>
      <c r="O6" s="26"/>
      <c r="P6" s="27"/>
      <c r="Q6" s="28"/>
      <c r="R6" s="26"/>
      <c r="S6" s="27"/>
      <c r="T6" s="28"/>
      <c r="U6" s="26">
        <f t="shared" ref="U6:W9" si="0">C6+F6+I6+L6+O6+R6</f>
        <v>647</v>
      </c>
      <c r="V6" s="27">
        <f t="shared" si="0"/>
        <v>796</v>
      </c>
      <c r="W6" s="28">
        <f t="shared" si="0"/>
        <v>677</v>
      </c>
      <c r="X6" s="28">
        <f>U6+W6</f>
        <v>1324</v>
      </c>
    </row>
    <row r="7" spans="1:24" x14ac:dyDescent="0.15">
      <c r="A7" s="1">
        <v>2</v>
      </c>
      <c r="B7" s="39" t="s">
        <v>156</v>
      </c>
      <c r="C7" s="15">
        <v>15</v>
      </c>
      <c r="D7" s="16">
        <v>13</v>
      </c>
      <c r="E7" s="17"/>
      <c r="F7" s="15"/>
      <c r="G7" s="16"/>
      <c r="H7" s="17"/>
      <c r="I7" s="15"/>
      <c r="J7" s="16"/>
      <c r="K7" s="17"/>
      <c r="L7" s="15"/>
      <c r="M7" s="16"/>
      <c r="N7" s="17"/>
      <c r="O7" s="15"/>
      <c r="P7" s="16"/>
      <c r="Q7" s="17"/>
      <c r="R7" s="15"/>
      <c r="S7" s="16"/>
      <c r="T7" s="17"/>
      <c r="U7" s="15">
        <f t="shared" si="0"/>
        <v>15</v>
      </c>
      <c r="V7" s="16">
        <f t="shared" si="0"/>
        <v>13</v>
      </c>
      <c r="W7" s="17">
        <f t="shared" si="0"/>
        <v>0</v>
      </c>
      <c r="X7" s="17">
        <f t="shared" ref="X7:X70" si="1">U7+W7</f>
        <v>15</v>
      </c>
    </row>
    <row r="8" spans="1:24" x14ac:dyDescent="0.15">
      <c r="A8" s="1">
        <v>3</v>
      </c>
      <c r="B8" s="39" t="s">
        <v>0</v>
      </c>
      <c r="C8" s="121">
        <v>45219</v>
      </c>
      <c r="D8" s="66">
        <v>50392</v>
      </c>
      <c r="E8" s="17"/>
      <c r="F8" s="15">
        <v>260</v>
      </c>
      <c r="G8" s="16">
        <v>326</v>
      </c>
      <c r="H8" s="17">
        <v>4567</v>
      </c>
      <c r="I8" s="15">
        <v>228</v>
      </c>
      <c r="J8" s="16">
        <v>229</v>
      </c>
      <c r="K8" s="17">
        <v>14</v>
      </c>
      <c r="L8" s="15"/>
      <c r="M8" s="16"/>
      <c r="N8" s="17"/>
      <c r="O8" s="15">
        <v>1</v>
      </c>
      <c r="P8" s="16"/>
      <c r="Q8" s="17"/>
      <c r="R8" s="15"/>
      <c r="S8" s="16"/>
      <c r="T8" s="17"/>
      <c r="U8" s="15">
        <f t="shared" si="0"/>
        <v>45708</v>
      </c>
      <c r="V8" s="16">
        <f t="shared" si="0"/>
        <v>50947</v>
      </c>
      <c r="W8" s="17">
        <f t="shared" si="0"/>
        <v>4581</v>
      </c>
      <c r="X8" s="17">
        <f t="shared" si="1"/>
        <v>50289</v>
      </c>
    </row>
    <row r="9" spans="1:24" x14ac:dyDescent="0.15">
      <c r="A9" s="1">
        <v>4</v>
      </c>
      <c r="B9" s="39" t="s">
        <v>214</v>
      </c>
      <c r="C9" s="15"/>
      <c r="D9" s="16"/>
      <c r="E9" s="17"/>
      <c r="F9" s="15"/>
      <c r="G9" s="16"/>
      <c r="H9" s="17"/>
      <c r="I9" s="15"/>
      <c r="J9" s="16"/>
      <c r="K9" s="17"/>
      <c r="L9" s="15"/>
      <c r="M9" s="16"/>
      <c r="N9" s="17"/>
      <c r="O9" s="15"/>
      <c r="P9" s="16"/>
      <c r="Q9" s="17"/>
      <c r="R9" s="15"/>
      <c r="S9" s="16"/>
      <c r="T9" s="17"/>
      <c r="U9" s="15">
        <f t="shared" si="0"/>
        <v>0</v>
      </c>
      <c r="V9" s="16">
        <f t="shared" si="0"/>
        <v>0</v>
      </c>
      <c r="W9" s="17">
        <f t="shared" si="0"/>
        <v>0</v>
      </c>
      <c r="X9" s="17">
        <f t="shared" si="1"/>
        <v>0</v>
      </c>
    </row>
    <row r="10" spans="1:24" x14ac:dyDescent="0.15">
      <c r="A10" s="1">
        <v>5</v>
      </c>
      <c r="B10" s="39" t="s">
        <v>58</v>
      </c>
      <c r="C10" s="15"/>
      <c r="D10" s="16"/>
      <c r="E10" s="17"/>
      <c r="F10" s="15"/>
      <c r="G10" s="16"/>
      <c r="H10" s="17">
        <v>4</v>
      </c>
      <c r="I10" s="15"/>
      <c r="J10" s="16"/>
      <c r="K10" s="17"/>
      <c r="L10" s="15"/>
      <c r="M10" s="16"/>
      <c r="N10" s="17"/>
      <c r="O10" s="15"/>
      <c r="P10" s="16"/>
      <c r="Q10" s="17"/>
      <c r="R10" s="15"/>
      <c r="S10" s="16"/>
      <c r="T10" s="17"/>
      <c r="U10" s="15">
        <f t="shared" ref="U10:U73" si="2">C10+F10+I10+L10+O10+R10</f>
        <v>0</v>
      </c>
      <c r="V10" s="16">
        <f t="shared" ref="V10:V73" si="3">D10+G10+J10+M10+P10+S10</f>
        <v>0</v>
      </c>
      <c r="W10" s="17">
        <f t="shared" ref="W10:W73" si="4">E10+H10+K10+N10+Q10+T10</f>
        <v>4</v>
      </c>
      <c r="X10" s="17">
        <f t="shared" si="1"/>
        <v>4</v>
      </c>
    </row>
    <row r="11" spans="1:24" x14ac:dyDescent="0.15">
      <c r="A11" s="1">
        <v>6</v>
      </c>
      <c r="B11" s="39" t="s">
        <v>92</v>
      </c>
      <c r="C11" s="15"/>
      <c r="D11" s="114"/>
      <c r="E11" s="17"/>
      <c r="F11" s="15"/>
      <c r="G11" s="16"/>
      <c r="H11" s="17"/>
      <c r="I11" s="15"/>
      <c r="J11" s="16"/>
      <c r="K11" s="17"/>
      <c r="L11" s="15"/>
      <c r="M11" s="16"/>
      <c r="N11" s="17"/>
      <c r="O11" s="15"/>
      <c r="P11" s="16"/>
      <c r="Q11" s="17"/>
      <c r="R11" s="15"/>
      <c r="S11" s="16"/>
      <c r="T11" s="17"/>
      <c r="U11" s="15">
        <f t="shared" si="2"/>
        <v>0</v>
      </c>
      <c r="V11" s="16">
        <f t="shared" si="3"/>
        <v>0</v>
      </c>
      <c r="W11" s="17">
        <f t="shared" si="4"/>
        <v>0</v>
      </c>
      <c r="X11" s="17">
        <f t="shared" si="1"/>
        <v>0</v>
      </c>
    </row>
    <row r="12" spans="1:24" x14ac:dyDescent="0.15">
      <c r="A12" s="1">
        <v>7</v>
      </c>
      <c r="B12" s="39" t="s">
        <v>167</v>
      </c>
      <c r="C12" s="15"/>
      <c r="D12" s="16"/>
      <c r="E12" s="17"/>
      <c r="F12" s="15"/>
      <c r="G12" s="16"/>
      <c r="H12" s="17"/>
      <c r="I12" s="15"/>
      <c r="J12" s="16"/>
      <c r="K12" s="17"/>
      <c r="L12" s="15"/>
      <c r="M12" s="16"/>
      <c r="N12" s="17"/>
      <c r="O12" s="15"/>
      <c r="P12" s="16"/>
      <c r="Q12" s="17"/>
      <c r="R12" s="15"/>
      <c r="S12" s="16"/>
      <c r="T12" s="17"/>
      <c r="U12" s="15">
        <f t="shared" si="2"/>
        <v>0</v>
      </c>
      <c r="V12" s="16">
        <f t="shared" si="3"/>
        <v>0</v>
      </c>
      <c r="W12" s="17">
        <f t="shared" si="4"/>
        <v>0</v>
      </c>
      <c r="X12" s="17">
        <f t="shared" si="1"/>
        <v>0</v>
      </c>
    </row>
    <row r="13" spans="1:24" x14ac:dyDescent="0.15">
      <c r="A13" s="1">
        <v>8</v>
      </c>
      <c r="B13" s="39" t="s">
        <v>168</v>
      </c>
      <c r="C13" s="15"/>
      <c r="D13" s="16"/>
      <c r="E13" s="17"/>
      <c r="F13" s="15"/>
      <c r="G13" s="16"/>
      <c r="H13" s="17"/>
      <c r="I13" s="15"/>
      <c r="J13" s="16"/>
      <c r="K13" s="17"/>
      <c r="L13" s="15"/>
      <c r="M13" s="16"/>
      <c r="N13" s="17"/>
      <c r="O13" s="15"/>
      <c r="P13" s="16"/>
      <c r="Q13" s="17"/>
      <c r="R13" s="15"/>
      <c r="S13" s="16"/>
      <c r="T13" s="17"/>
      <c r="U13" s="15">
        <f t="shared" si="2"/>
        <v>0</v>
      </c>
      <c r="V13" s="16">
        <f t="shared" si="3"/>
        <v>0</v>
      </c>
      <c r="W13" s="17">
        <f t="shared" si="4"/>
        <v>0</v>
      </c>
      <c r="X13" s="17">
        <f t="shared" si="1"/>
        <v>0</v>
      </c>
    </row>
    <row r="14" spans="1:24" x14ac:dyDescent="0.15">
      <c r="A14" s="1">
        <v>9</v>
      </c>
      <c r="B14" s="39" t="s">
        <v>169</v>
      </c>
      <c r="C14" s="15"/>
      <c r="D14" s="16"/>
      <c r="E14" s="17"/>
      <c r="F14" s="15"/>
      <c r="G14" s="16"/>
      <c r="H14" s="17"/>
      <c r="I14" s="15"/>
      <c r="J14" s="16"/>
      <c r="K14" s="17"/>
      <c r="L14" s="15"/>
      <c r="M14" s="16"/>
      <c r="N14" s="17"/>
      <c r="O14" s="15"/>
      <c r="P14" s="16"/>
      <c r="Q14" s="17"/>
      <c r="R14" s="15"/>
      <c r="S14" s="16"/>
      <c r="T14" s="17"/>
      <c r="U14" s="15">
        <f t="shared" si="2"/>
        <v>0</v>
      </c>
      <c r="V14" s="16">
        <f t="shared" si="3"/>
        <v>0</v>
      </c>
      <c r="W14" s="17">
        <f t="shared" si="4"/>
        <v>0</v>
      </c>
      <c r="X14" s="17">
        <f t="shared" si="1"/>
        <v>0</v>
      </c>
    </row>
    <row r="15" spans="1:24" x14ac:dyDescent="0.15">
      <c r="A15" s="1">
        <v>10</v>
      </c>
      <c r="B15" s="39" t="s">
        <v>199</v>
      </c>
      <c r="C15" s="15">
        <v>49</v>
      </c>
      <c r="D15" s="16">
        <v>40</v>
      </c>
      <c r="E15" s="17"/>
      <c r="F15" s="15"/>
      <c r="G15" s="16"/>
      <c r="H15" s="17">
        <v>179</v>
      </c>
      <c r="I15" s="15">
        <v>3</v>
      </c>
      <c r="J15" s="16">
        <v>68</v>
      </c>
      <c r="K15" s="17"/>
      <c r="L15" s="15"/>
      <c r="M15" s="16"/>
      <c r="N15" s="17"/>
      <c r="O15" s="15"/>
      <c r="P15" s="16"/>
      <c r="Q15" s="17"/>
      <c r="R15" s="15"/>
      <c r="S15" s="16"/>
      <c r="T15" s="17"/>
      <c r="U15" s="15">
        <f t="shared" si="2"/>
        <v>52</v>
      </c>
      <c r="V15" s="16">
        <f t="shared" si="3"/>
        <v>108</v>
      </c>
      <c r="W15" s="17">
        <f t="shared" si="4"/>
        <v>179</v>
      </c>
      <c r="X15" s="17">
        <f t="shared" si="1"/>
        <v>231</v>
      </c>
    </row>
    <row r="16" spans="1:24" x14ac:dyDescent="0.15">
      <c r="A16" s="1">
        <v>11</v>
      </c>
      <c r="B16" s="39" t="s">
        <v>51</v>
      </c>
      <c r="C16" s="15">
        <v>9</v>
      </c>
      <c r="D16" s="16">
        <v>9</v>
      </c>
      <c r="E16" s="17"/>
      <c r="F16" s="15">
        <v>2</v>
      </c>
      <c r="G16" s="16">
        <v>3</v>
      </c>
      <c r="H16" s="17">
        <v>16</v>
      </c>
      <c r="I16" s="15">
        <v>20</v>
      </c>
      <c r="J16" s="16">
        <v>22</v>
      </c>
      <c r="K16" s="17">
        <v>2</v>
      </c>
      <c r="L16" s="15"/>
      <c r="M16" s="16"/>
      <c r="N16" s="17"/>
      <c r="O16" s="15"/>
      <c r="P16" s="16"/>
      <c r="Q16" s="17"/>
      <c r="R16" s="15"/>
      <c r="S16" s="16"/>
      <c r="T16" s="17"/>
      <c r="U16" s="15">
        <f t="shared" si="2"/>
        <v>31</v>
      </c>
      <c r="V16" s="16">
        <f t="shared" si="3"/>
        <v>34</v>
      </c>
      <c r="W16" s="17">
        <f t="shared" si="4"/>
        <v>18</v>
      </c>
      <c r="X16" s="17">
        <f t="shared" si="1"/>
        <v>49</v>
      </c>
    </row>
    <row r="17" spans="1:24" x14ac:dyDescent="0.15">
      <c r="A17" s="1">
        <v>12</v>
      </c>
      <c r="B17" s="39" t="s">
        <v>170</v>
      </c>
      <c r="C17" s="15"/>
      <c r="D17" s="16"/>
      <c r="E17" s="17"/>
      <c r="F17" s="15"/>
      <c r="G17" s="16"/>
      <c r="H17" s="17"/>
      <c r="I17" s="15"/>
      <c r="J17" s="16"/>
      <c r="K17" s="17"/>
      <c r="L17" s="15"/>
      <c r="M17" s="16"/>
      <c r="N17" s="17"/>
      <c r="O17" s="15"/>
      <c r="P17" s="16"/>
      <c r="Q17" s="17"/>
      <c r="R17" s="15"/>
      <c r="S17" s="16"/>
      <c r="T17" s="17"/>
      <c r="U17" s="15">
        <f t="shared" si="2"/>
        <v>0</v>
      </c>
      <c r="V17" s="16">
        <f t="shared" si="3"/>
        <v>0</v>
      </c>
      <c r="W17" s="17">
        <f t="shared" si="4"/>
        <v>0</v>
      </c>
      <c r="X17" s="17">
        <f t="shared" si="1"/>
        <v>0</v>
      </c>
    </row>
    <row r="18" spans="1:24" x14ac:dyDescent="0.15">
      <c r="A18" s="1">
        <v>13</v>
      </c>
      <c r="B18" s="39" t="s">
        <v>28</v>
      </c>
      <c r="C18" s="15">
        <v>95</v>
      </c>
      <c r="D18" s="16">
        <v>105</v>
      </c>
      <c r="E18" s="17"/>
      <c r="F18" s="15"/>
      <c r="G18" s="16">
        <v>3</v>
      </c>
      <c r="H18" s="17">
        <v>622</v>
      </c>
      <c r="I18" s="15">
        <v>25</v>
      </c>
      <c r="J18" s="16">
        <v>32</v>
      </c>
      <c r="K18" s="17">
        <v>63</v>
      </c>
      <c r="L18" s="15"/>
      <c r="M18" s="16"/>
      <c r="N18" s="17"/>
      <c r="O18" s="15"/>
      <c r="P18" s="16"/>
      <c r="Q18" s="17"/>
      <c r="R18" s="15"/>
      <c r="S18" s="16"/>
      <c r="T18" s="17"/>
      <c r="U18" s="15">
        <f t="shared" si="2"/>
        <v>120</v>
      </c>
      <c r="V18" s="16">
        <f t="shared" si="3"/>
        <v>140</v>
      </c>
      <c r="W18" s="17">
        <f t="shared" si="4"/>
        <v>685</v>
      </c>
      <c r="X18" s="17">
        <f t="shared" si="1"/>
        <v>805</v>
      </c>
    </row>
    <row r="19" spans="1:24" x14ac:dyDescent="0.15">
      <c r="A19" s="1">
        <v>14</v>
      </c>
      <c r="B19" s="39" t="s">
        <v>9</v>
      </c>
      <c r="C19" s="121">
        <v>698</v>
      </c>
      <c r="D19" s="66">
        <v>1066</v>
      </c>
      <c r="E19" s="17"/>
      <c r="F19" s="15">
        <v>12</v>
      </c>
      <c r="G19" s="16">
        <v>12</v>
      </c>
      <c r="H19" s="17">
        <v>1165</v>
      </c>
      <c r="I19" s="15">
        <v>9</v>
      </c>
      <c r="J19" s="16">
        <v>10</v>
      </c>
      <c r="K19" s="17">
        <v>2</v>
      </c>
      <c r="L19" s="15"/>
      <c r="M19" s="16"/>
      <c r="N19" s="17"/>
      <c r="O19" s="15"/>
      <c r="P19" s="16"/>
      <c r="Q19" s="17"/>
      <c r="R19" s="15"/>
      <c r="S19" s="16"/>
      <c r="T19" s="17"/>
      <c r="U19" s="15">
        <f t="shared" si="2"/>
        <v>719</v>
      </c>
      <c r="V19" s="16">
        <f t="shared" si="3"/>
        <v>1088</v>
      </c>
      <c r="W19" s="17">
        <f t="shared" si="4"/>
        <v>1167</v>
      </c>
      <c r="X19" s="17">
        <f t="shared" si="1"/>
        <v>1886</v>
      </c>
    </row>
    <row r="20" spans="1:24" x14ac:dyDescent="0.15">
      <c r="A20" s="1">
        <v>15</v>
      </c>
      <c r="B20" s="39" t="s">
        <v>34</v>
      </c>
      <c r="C20" s="15">
        <v>18</v>
      </c>
      <c r="D20" s="16">
        <v>22</v>
      </c>
      <c r="E20" s="17"/>
      <c r="F20" s="15">
        <v>8</v>
      </c>
      <c r="G20" s="16">
        <v>9</v>
      </c>
      <c r="H20" s="17"/>
      <c r="I20" s="15">
        <v>2</v>
      </c>
      <c r="J20" s="16">
        <v>1</v>
      </c>
      <c r="K20" s="17"/>
      <c r="L20" s="15"/>
      <c r="M20" s="16"/>
      <c r="N20" s="17"/>
      <c r="O20" s="15">
        <v>4</v>
      </c>
      <c r="P20" s="16">
        <v>2</v>
      </c>
      <c r="Q20" s="17"/>
      <c r="R20" s="15"/>
      <c r="S20" s="16"/>
      <c r="T20" s="17"/>
      <c r="U20" s="15">
        <f t="shared" si="2"/>
        <v>32</v>
      </c>
      <c r="V20" s="16">
        <f t="shared" si="3"/>
        <v>34</v>
      </c>
      <c r="W20" s="17">
        <f t="shared" si="4"/>
        <v>0</v>
      </c>
      <c r="X20" s="17">
        <f t="shared" si="1"/>
        <v>32</v>
      </c>
    </row>
    <row r="21" spans="1:24" x14ac:dyDescent="0.15">
      <c r="A21" s="1">
        <v>16</v>
      </c>
      <c r="B21" s="39" t="s">
        <v>127</v>
      </c>
      <c r="C21" s="15"/>
      <c r="D21" s="16"/>
      <c r="E21" s="17"/>
      <c r="F21" s="15"/>
      <c r="G21" s="16"/>
      <c r="H21" s="17"/>
      <c r="I21" s="15"/>
      <c r="J21" s="16"/>
      <c r="K21" s="17"/>
      <c r="L21" s="15"/>
      <c r="M21" s="16"/>
      <c r="N21" s="17"/>
      <c r="O21" s="15"/>
      <c r="P21" s="16"/>
      <c r="Q21" s="17"/>
      <c r="R21" s="15"/>
      <c r="S21" s="16"/>
      <c r="T21" s="17"/>
      <c r="U21" s="15">
        <f t="shared" si="2"/>
        <v>0</v>
      </c>
      <c r="V21" s="16">
        <f t="shared" si="3"/>
        <v>0</v>
      </c>
      <c r="W21" s="17">
        <f t="shared" si="4"/>
        <v>0</v>
      </c>
      <c r="X21" s="17">
        <f t="shared" si="1"/>
        <v>0</v>
      </c>
    </row>
    <row r="22" spans="1:24" x14ac:dyDescent="0.15">
      <c r="A22" s="1">
        <v>17</v>
      </c>
      <c r="B22" s="39" t="s">
        <v>171</v>
      </c>
      <c r="C22" s="15">
        <v>1</v>
      </c>
      <c r="D22" s="16"/>
      <c r="E22" s="17"/>
      <c r="F22" s="15"/>
      <c r="G22" s="16"/>
      <c r="H22" s="17">
        <v>4</v>
      </c>
      <c r="I22" s="15"/>
      <c r="J22" s="16"/>
      <c r="K22" s="17"/>
      <c r="L22" s="15"/>
      <c r="M22" s="16"/>
      <c r="N22" s="17"/>
      <c r="O22" s="15"/>
      <c r="P22" s="16"/>
      <c r="Q22" s="17"/>
      <c r="R22" s="15"/>
      <c r="S22" s="16"/>
      <c r="T22" s="17"/>
      <c r="U22" s="15">
        <f t="shared" si="2"/>
        <v>1</v>
      </c>
      <c r="V22" s="16">
        <f t="shared" si="3"/>
        <v>0</v>
      </c>
      <c r="W22" s="17">
        <f t="shared" si="4"/>
        <v>4</v>
      </c>
      <c r="X22" s="17">
        <f t="shared" si="1"/>
        <v>5</v>
      </c>
    </row>
    <row r="23" spans="1:24" x14ac:dyDescent="0.15">
      <c r="A23" s="1">
        <v>18</v>
      </c>
      <c r="B23" s="39" t="s">
        <v>128</v>
      </c>
      <c r="C23" s="15"/>
      <c r="D23" s="16"/>
      <c r="E23" s="17"/>
      <c r="F23" s="15"/>
      <c r="G23" s="16"/>
      <c r="H23" s="17"/>
      <c r="I23" s="15"/>
      <c r="J23" s="16"/>
      <c r="K23" s="17"/>
      <c r="L23" s="15"/>
      <c r="M23" s="16"/>
      <c r="N23" s="17"/>
      <c r="O23" s="15"/>
      <c r="P23" s="16"/>
      <c r="Q23" s="17"/>
      <c r="R23" s="15"/>
      <c r="S23" s="16"/>
      <c r="T23" s="17"/>
      <c r="U23" s="15">
        <f t="shared" si="2"/>
        <v>0</v>
      </c>
      <c r="V23" s="16">
        <f t="shared" si="3"/>
        <v>0</v>
      </c>
      <c r="W23" s="17">
        <f t="shared" si="4"/>
        <v>0</v>
      </c>
      <c r="X23" s="17">
        <f t="shared" si="1"/>
        <v>0</v>
      </c>
    </row>
    <row r="24" spans="1:24" x14ac:dyDescent="0.15">
      <c r="A24" s="1">
        <v>19</v>
      </c>
      <c r="B24" s="39" t="s">
        <v>172</v>
      </c>
      <c r="C24" s="15"/>
      <c r="D24" s="16"/>
      <c r="E24" s="17"/>
      <c r="F24" s="15"/>
      <c r="G24" s="16"/>
      <c r="H24" s="17"/>
      <c r="I24" s="15"/>
      <c r="J24" s="16"/>
      <c r="K24" s="17"/>
      <c r="L24" s="15"/>
      <c r="M24" s="16"/>
      <c r="N24" s="17"/>
      <c r="O24" s="15"/>
      <c r="P24" s="16"/>
      <c r="Q24" s="17"/>
      <c r="R24" s="15"/>
      <c r="S24" s="16"/>
      <c r="T24" s="17"/>
      <c r="U24" s="15">
        <f t="shared" si="2"/>
        <v>0</v>
      </c>
      <c r="V24" s="16">
        <f t="shared" si="3"/>
        <v>0</v>
      </c>
      <c r="W24" s="17">
        <f t="shared" si="4"/>
        <v>0</v>
      </c>
      <c r="X24" s="17">
        <f t="shared" si="1"/>
        <v>0</v>
      </c>
    </row>
    <row r="25" spans="1:24" x14ac:dyDescent="0.15">
      <c r="A25" s="1">
        <v>20</v>
      </c>
      <c r="B25" s="39" t="s">
        <v>147</v>
      </c>
      <c r="C25" s="15"/>
      <c r="D25" s="16"/>
      <c r="E25" s="17"/>
      <c r="F25" s="15"/>
      <c r="G25" s="16"/>
      <c r="H25" s="17"/>
      <c r="I25" s="15"/>
      <c r="J25" s="16"/>
      <c r="K25" s="17"/>
      <c r="L25" s="15"/>
      <c r="M25" s="16"/>
      <c r="N25" s="17"/>
      <c r="O25" s="15">
        <v>1</v>
      </c>
      <c r="P25" s="16"/>
      <c r="Q25" s="17"/>
      <c r="R25" s="15"/>
      <c r="S25" s="16"/>
      <c r="T25" s="17"/>
      <c r="U25" s="15">
        <f t="shared" si="2"/>
        <v>1</v>
      </c>
      <c r="V25" s="16">
        <f t="shared" si="3"/>
        <v>0</v>
      </c>
      <c r="W25" s="17">
        <f t="shared" si="4"/>
        <v>0</v>
      </c>
      <c r="X25" s="17">
        <f t="shared" si="1"/>
        <v>1</v>
      </c>
    </row>
    <row r="26" spans="1:24" x14ac:dyDescent="0.15">
      <c r="A26" s="1">
        <v>21</v>
      </c>
      <c r="B26" s="39" t="s">
        <v>173</v>
      </c>
      <c r="C26" s="15">
        <v>1</v>
      </c>
      <c r="D26" s="16">
        <v>1</v>
      </c>
      <c r="E26" s="17"/>
      <c r="F26" s="15"/>
      <c r="G26" s="16"/>
      <c r="H26" s="17"/>
      <c r="I26" s="15"/>
      <c r="J26" s="16"/>
      <c r="K26" s="17"/>
      <c r="L26" s="15"/>
      <c r="M26" s="16"/>
      <c r="N26" s="17"/>
      <c r="O26" s="15"/>
      <c r="P26" s="16"/>
      <c r="Q26" s="17"/>
      <c r="R26" s="15"/>
      <c r="S26" s="16"/>
      <c r="T26" s="17"/>
      <c r="U26" s="15">
        <f t="shared" si="2"/>
        <v>1</v>
      </c>
      <c r="V26" s="16">
        <f t="shared" si="3"/>
        <v>1</v>
      </c>
      <c r="W26" s="17">
        <f t="shared" si="4"/>
        <v>0</v>
      </c>
      <c r="X26" s="17">
        <f t="shared" si="1"/>
        <v>1</v>
      </c>
    </row>
    <row r="27" spans="1:24" x14ac:dyDescent="0.15">
      <c r="A27" s="1">
        <v>22</v>
      </c>
      <c r="B27" s="39" t="s">
        <v>120</v>
      </c>
      <c r="C27" s="15"/>
      <c r="D27" s="16"/>
      <c r="E27" s="17"/>
      <c r="F27" s="15"/>
      <c r="G27" s="16"/>
      <c r="H27" s="17"/>
      <c r="I27" s="15"/>
      <c r="J27" s="16"/>
      <c r="K27" s="17"/>
      <c r="L27" s="15"/>
      <c r="M27" s="16"/>
      <c r="N27" s="17"/>
      <c r="O27" s="15"/>
      <c r="P27" s="16"/>
      <c r="Q27" s="17"/>
      <c r="R27" s="15"/>
      <c r="S27" s="16"/>
      <c r="T27" s="17"/>
      <c r="U27" s="15">
        <f t="shared" si="2"/>
        <v>0</v>
      </c>
      <c r="V27" s="16">
        <f t="shared" si="3"/>
        <v>0</v>
      </c>
      <c r="W27" s="17">
        <f t="shared" si="4"/>
        <v>0</v>
      </c>
      <c r="X27" s="17">
        <f t="shared" si="1"/>
        <v>0</v>
      </c>
    </row>
    <row r="28" spans="1:24" x14ac:dyDescent="0.15">
      <c r="A28" s="1">
        <v>23</v>
      </c>
      <c r="B28" s="39" t="s">
        <v>230</v>
      </c>
      <c r="C28" s="15"/>
      <c r="D28" s="16"/>
      <c r="E28" s="17"/>
      <c r="F28" s="15"/>
      <c r="G28" s="16"/>
      <c r="H28" s="17"/>
      <c r="I28" s="15"/>
      <c r="J28" s="16"/>
      <c r="K28" s="17"/>
      <c r="L28" s="15"/>
      <c r="M28" s="16"/>
      <c r="N28" s="17"/>
      <c r="O28" s="15"/>
      <c r="P28" s="16"/>
      <c r="Q28" s="17"/>
      <c r="R28" s="15"/>
      <c r="S28" s="16"/>
      <c r="T28" s="17"/>
      <c r="U28" s="15">
        <f t="shared" si="2"/>
        <v>0</v>
      </c>
      <c r="V28" s="16">
        <f t="shared" si="3"/>
        <v>0</v>
      </c>
      <c r="W28" s="17">
        <f t="shared" si="4"/>
        <v>0</v>
      </c>
      <c r="X28" s="17">
        <f t="shared" si="1"/>
        <v>0</v>
      </c>
    </row>
    <row r="29" spans="1:24" x14ac:dyDescent="0.15">
      <c r="A29" s="1">
        <v>24</v>
      </c>
      <c r="B29" s="39" t="s">
        <v>162</v>
      </c>
      <c r="C29" s="15"/>
      <c r="D29" s="16"/>
      <c r="E29" s="17"/>
      <c r="F29" s="15"/>
      <c r="G29" s="16"/>
      <c r="H29" s="17"/>
      <c r="I29" s="15"/>
      <c r="J29" s="16"/>
      <c r="K29" s="17"/>
      <c r="L29" s="15"/>
      <c r="M29" s="16"/>
      <c r="N29" s="17"/>
      <c r="O29" s="15"/>
      <c r="P29" s="16"/>
      <c r="Q29" s="17"/>
      <c r="R29" s="15"/>
      <c r="S29" s="16"/>
      <c r="T29" s="17"/>
      <c r="U29" s="15">
        <f t="shared" si="2"/>
        <v>0</v>
      </c>
      <c r="V29" s="16">
        <f t="shared" si="3"/>
        <v>0</v>
      </c>
      <c r="W29" s="17">
        <f t="shared" si="4"/>
        <v>0</v>
      </c>
      <c r="X29" s="17">
        <f t="shared" si="1"/>
        <v>0</v>
      </c>
    </row>
    <row r="30" spans="1:24" x14ac:dyDescent="0.15">
      <c r="A30" s="1">
        <v>25</v>
      </c>
      <c r="B30" s="39" t="s">
        <v>35</v>
      </c>
      <c r="C30" s="121">
        <v>15</v>
      </c>
      <c r="D30" s="66">
        <v>150</v>
      </c>
      <c r="E30" s="17"/>
      <c r="F30" s="15"/>
      <c r="G30" s="16"/>
      <c r="H30" s="17">
        <v>4</v>
      </c>
      <c r="I30" s="15">
        <v>4</v>
      </c>
      <c r="J30" s="16">
        <v>3</v>
      </c>
      <c r="K30" s="17"/>
      <c r="L30" s="15"/>
      <c r="M30" s="16"/>
      <c r="N30" s="17"/>
      <c r="O30" s="15"/>
      <c r="P30" s="16"/>
      <c r="Q30" s="17"/>
      <c r="R30" s="15"/>
      <c r="S30" s="16"/>
      <c r="T30" s="17"/>
      <c r="U30" s="15">
        <f t="shared" si="2"/>
        <v>19</v>
      </c>
      <c r="V30" s="16">
        <f t="shared" si="3"/>
        <v>153</v>
      </c>
      <c r="W30" s="17">
        <f t="shared" si="4"/>
        <v>4</v>
      </c>
      <c r="X30" s="17">
        <f t="shared" si="1"/>
        <v>23</v>
      </c>
    </row>
    <row r="31" spans="1:24" x14ac:dyDescent="0.15">
      <c r="A31" s="1">
        <v>26</v>
      </c>
      <c r="B31" s="39" t="s">
        <v>21</v>
      </c>
      <c r="C31" s="121">
        <v>2023</v>
      </c>
      <c r="D31" s="66">
        <v>3348</v>
      </c>
      <c r="E31" s="17"/>
      <c r="F31" s="15"/>
      <c r="G31" s="16">
        <v>1</v>
      </c>
      <c r="H31" s="17">
        <v>729</v>
      </c>
      <c r="I31" s="15">
        <v>5</v>
      </c>
      <c r="J31" s="16">
        <v>6</v>
      </c>
      <c r="K31" s="17">
        <v>11</v>
      </c>
      <c r="L31" s="15"/>
      <c r="M31" s="16"/>
      <c r="N31" s="17"/>
      <c r="O31" s="15"/>
      <c r="P31" s="16"/>
      <c r="Q31" s="17"/>
      <c r="R31" s="15"/>
      <c r="S31" s="16"/>
      <c r="T31" s="17"/>
      <c r="U31" s="15">
        <f t="shared" si="2"/>
        <v>2028</v>
      </c>
      <c r="V31" s="16">
        <f t="shared" si="3"/>
        <v>3355</v>
      </c>
      <c r="W31" s="17">
        <f t="shared" si="4"/>
        <v>740</v>
      </c>
      <c r="X31" s="17">
        <f t="shared" si="1"/>
        <v>2768</v>
      </c>
    </row>
    <row r="32" spans="1:24" x14ac:dyDescent="0.15">
      <c r="A32" s="1">
        <v>27</v>
      </c>
      <c r="B32" s="39" t="s">
        <v>192</v>
      </c>
      <c r="C32" s="15"/>
      <c r="D32" s="16"/>
      <c r="E32" s="17"/>
      <c r="F32" s="15"/>
      <c r="G32" s="16"/>
      <c r="H32" s="17"/>
      <c r="I32" s="15"/>
      <c r="J32" s="16"/>
      <c r="K32" s="17"/>
      <c r="L32" s="15"/>
      <c r="M32" s="16"/>
      <c r="N32" s="17"/>
      <c r="O32" s="15"/>
      <c r="P32" s="16"/>
      <c r="Q32" s="17"/>
      <c r="R32" s="15"/>
      <c r="S32" s="16"/>
      <c r="T32" s="17"/>
      <c r="U32" s="15">
        <f t="shared" si="2"/>
        <v>0</v>
      </c>
      <c r="V32" s="16">
        <f t="shared" si="3"/>
        <v>0</v>
      </c>
      <c r="W32" s="17">
        <f t="shared" si="4"/>
        <v>0</v>
      </c>
      <c r="X32" s="17">
        <f t="shared" si="1"/>
        <v>0</v>
      </c>
    </row>
    <row r="33" spans="1:24" x14ac:dyDescent="0.15">
      <c r="A33" s="1">
        <v>28</v>
      </c>
      <c r="B33" s="39" t="s">
        <v>99</v>
      </c>
      <c r="C33" s="15">
        <v>1</v>
      </c>
      <c r="D33" s="16">
        <v>1</v>
      </c>
      <c r="E33" s="17"/>
      <c r="F33" s="15"/>
      <c r="G33" s="16"/>
      <c r="H33" s="17"/>
      <c r="I33" s="15"/>
      <c r="J33" s="16"/>
      <c r="K33" s="17"/>
      <c r="L33" s="15"/>
      <c r="M33" s="16"/>
      <c r="N33" s="17"/>
      <c r="O33" s="15"/>
      <c r="P33" s="16"/>
      <c r="Q33" s="17"/>
      <c r="R33" s="15"/>
      <c r="S33" s="16"/>
      <c r="T33" s="17"/>
      <c r="U33" s="15">
        <f t="shared" si="2"/>
        <v>1</v>
      </c>
      <c r="V33" s="16">
        <f t="shared" si="3"/>
        <v>1</v>
      </c>
      <c r="W33" s="17">
        <f t="shared" si="4"/>
        <v>0</v>
      </c>
      <c r="X33" s="17">
        <f t="shared" si="1"/>
        <v>1</v>
      </c>
    </row>
    <row r="34" spans="1:24" x14ac:dyDescent="0.15">
      <c r="A34" s="1">
        <v>29</v>
      </c>
      <c r="B34" s="39" t="s">
        <v>174</v>
      </c>
      <c r="C34" s="15"/>
      <c r="D34" s="16"/>
      <c r="E34" s="17"/>
      <c r="F34" s="15"/>
      <c r="G34" s="16"/>
      <c r="H34" s="17"/>
      <c r="I34" s="15"/>
      <c r="J34" s="16"/>
      <c r="K34" s="17"/>
      <c r="L34" s="15"/>
      <c r="M34" s="16"/>
      <c r="N34" s="17"/>
      <c r="O34" s="15"/>
      <c r="P34" s="16"/>
      <c r="Q34" s="17"/>
      <c r="R34" s="15"/>
      <c r="S34" s="16"/>
      <c r="T34" s="17"/>
      <c r="U34" s="15">
        <f t="shared" si="2"/>
        <v>0</v>
      </c>
      <c r="V34" s="16">
        <f t="shared" si="3"/>
        <v>0</v>
      </c>
      <c r="W34" s="17">
        <f t="shared" si="4"/>
        <v>0</v>
      </c>
      <c r="X34" s="17">
        <f t="shared" si="1"/>
        <v>0</v>
      </c>
    </row>
    <row r="35" spans="1:24" x14ac:dyDescent="0.15">
      <c r="A35" s="1">
        <v>30</v>
      </c>
      <c r="B35" s="39" t="s">
        <v>157</v>
      </c>
      <c r="C35" s="15"/>
      <c r="D35" s="16"/>
      <c r="E35" s="17"/>
      <c r="F35" s="15"/>
      <c r="G35" s="16"/>
      <c r="H35" s="17"/>
      <c r="I35" s="15"/>
      <c r="J35" s="16"/>
      <c r="K35" s="17"/>
      <c r="L35" s="15"/>
      <c r="M35" s="16"/>
      <c r="N35" s="17"/>
      <c r="O35" s="15"/>
      <c r="P35" s="16"/>
      <c r="Q35" s="17"/>
      <c r="R35" s="15"/>
      <c r="S35" s="16"/>
      <c r="T35" s="17"/>
      <c r="U35" s="15">
        <f t="shared" si="2"/>
        <v>0</v>
      </c>
      <c r="V35" s="16">
        <f t="shared" si="3"/>
        <v>0</v>
      </c>
      <c r="W35" s="17">
        <f t="shared" si="4"/>
        <v>0</v>
      </c>
      <c r="X35" s="17">
        <f t="shared" si="1"/>
        <v>0</v>
      </c>
    </row>
    <row r="36" spans="1:24" x14ac:dyDescent="0.15">
      <c r="A36" s="1">
        <v>31</v>
      </c>
      <c r="B36" s="39" t="s">
        <v>64</v>
      </c>
      <c r="C36" s="15"/>
      <c r="D36" s="16"/>
      <c r="E36" s="17"/>
      <c r="F36" s="15"/>
      <c r="G36" s="16"/>
      <c r="H36" s="17"/>
      <c r="I36" s="15"/>
      <c r="J36" s="16"/>
      <c r="K36" s="17"/>
      <c r="L36" s="15"/>
      <c r="M36" s="16"/>
      <c r="N36" s="17"/>
      <c r="O36" s="15"/>
      <c r="P36" s="16"/>
      <c r="Q36" s="17"/>
      <c r="R36" s="15"/>
      <c r="S36" s="16"/>
      <c r="T36" s="17"/>
      <c r="U36" s="15">
        <f t="shared" si="2"/>
        <v>0</v>
      </c>
      <c r="V36" s="16">
        <f t="shared" si="3"/>
        <v>0</v>
      </c>
      <c r="W36" s="17">
        <f t="shared" si="4"/>
        <v>0</v>
      </c>
      <c r="X36" s="17">
        <f t="shared" si="1"/>
        <v>0</v>
      </c>
    </row>
    <row r="37" spans="1:24" x14ac:dyDescent="0.15">
      <c r="A37" s="1">
        <v>32</v>
      </c>
      <c r="B37" s="39" t="s">
        <v>204</v>
      </c>
      <c r="C37" s="15">
        <v>1</v>
      </c>
      <c r="D37" s="16">
        <v>1</v>
      </c>
      <c r="E37" s="17"/>
      <c r="F37" s="15"/>
      <c r="G37" s="16"/>
      <c r="H37" s="17">
        <v>28</v>
      </c>
      <c r="I37" s="15"/>
      <c r="J37" s="16"/>
      <c r="K37" s="17"/>
      <c r="L37" s="15"/>
      <c r="M37" s="16"/>
      <c r="N37" s="17"/>
      <c r="O37" s="15"/>
      <c r="P37" s="16"/>
      <c r="Q37" s="17"/>
      <c r="R37" s="15"/>
      <c r="S37" s="16"/>
      <c r="T37" s="17"/>
      <c r="U37" s="15">
        <f t="shared" si="2"/>
        <v>1</v>
      </c>
      <c r="V37" s="16">
        <f t="shared" si="3"/>
        <v>1</v>
      </c>
      <c r="W37" s="17">
        <f t="shared" si="4"/>
        <v>28</v>
      </c>
      <c r="X37" s="17">
        <f t="shared" si="1"/>
        <v>29</v>
      </c>
    </row>
    <row r="38" spans="1:24" x14ac:dyDescent="0.15">
      <c r="A38" s="1">
        <v>33</v>
      </c>
      <c r="B38" s="39" t="s">
        <v>46</v>
      </c>
      <c r="C38" s="15">
        <v>47</v>
      </c>
      <c r="D38" s="16">
        <v>66</v>
      </c>
      <c r="E38" s="17"/>
      <c r="F38" s="15"/>
      <c r="G38" s="16"/>
      <c r="H38" s="17">
        <v>8</v>
      </c>
      <c r="I38" s="15">
        <v>1</v>
      </c>
      <c r="J38" s="16"/>
      <c r="K38" s="17"/>
      <c r="L38" s="15"/>
      <c r="M38" s="16"/>
      <c r="N38" s="17"/>
      <c r="O38" s="15"/>
      <c r="P38" s="16"/>
      <c r="Q38" s="17"/>
      <c r="R38" s="15"/>
      <c r="S38" s="16"/>
      <c r="T38" s="17"/>
      <c r="U38" s="15">
        <f t="shared" si="2"/>
        <v>48</v>
      </c>
      <c r="V38" s="16">
        <f t="shared" si="3"/>
        <v>66</v>
      </c>
      <c r="W38" s="17">
        <f t="shared" si="4"/>
        <v>8</v>
      </c>
      <c r="X38" s="17">
        <f t="shared" si="1"/>
        <v>56</v>
      </c>
    </row>
    <row r="39" spans="1:24" x14ac:dyDescent="0.15">
      <c r="A39" s="1">
        <v>34</v>
      </c>
      <c r="B39" s="39" t="s">
        <v>100</v>
      </c>
      <c r="C39" s="15"/>
      <c r="D39" s="16"/>
      <c r="E39" s="17"/>
      <c r="F39" s="15"/>
      <c r="G39" s="16"/>
      <c r="H39" s="17"/>
      <c r="I39" s="15"/>
      <c r="J39" s="16"/>
      <c r="K39" s="17"/>
      <c r="L39" s="15"/>
      <c r="M39" s="16"/>
      <c r="N39" s="17"/>
      <c r="O39" s="15"/>
      <c r="P39" s="16"/>
      <c r="Q39" s="17"/>
      <c r="R39" s="15"/>
      <c r="S39" s="16"/>
      <c r="T39" s="17"/>
      <c r="U39" s="15">
        <f t="shared" si="2"/>
        <v>0</v>
      </c>
      <c r="V39" s="16">
        <f t="shared" si="3"/>
        <v>0</v>
      </c>
      <c r="W39" s="17">
        <f t="shared" si="4"/>
        <v>0</v>
      </c>
      <c r="X39" s="17">
        <f t="shared" si="1"/>
        <v>0</v>
      </c>
    </row>
    <row r="40" spans="1:24" x14ac:dyDescent="0.15">
      <c r="A40" s="1">
        <v>35</v>
      </c>
      <c r="B40" s="39" t="s">
        <v>200</v>
      </c>
      <c r="C40" s="15">
        <v>94</v>
      </c>
      <c r="D40" s="16">
        <v>59</v>
      </c>
      <c r="E40" s="17"/>
      <c r="F40" s="15">
        <v>2</v>
      </c>
      <c r="G40" s="16"/>
      <c r="H40" s="17">
        <v>432</v>
      </c>
      <c r="I40" s="15"/>
      <c r="J40" s="16">
        <v>16</v>
      </c>
      <c r="K40" s="17"/>
      <c r="L40" s="15"/>
      <c r="M40" s="16"/>
      <c r="N40" s="17"/>
      <c r="O40" s="15"/>
      <c r="P40" s="16"/>
      <c r="Q40" s="17"/>
      <c r="R40" s="15"/>
      <c r="S40" s="16"/>
      <c r="T40" s="17"/>
      <c r="U40" s="15">
        <f t="shared" si="2"/>
        <v>96</v>
      </c>
      <c r="V40" s="16">
        <f t="shared" si="3"/>
        <v>75</v>
      </c>
      <c r="W40" s="17">
        <f t="shared" si="4"/>
        <v>432</v>
      </c>
      <c r="X40" s="17">
        <f t="shared" si="1"/>
        <v>528</v>
      </c>
    </row>
    <row r="41" spans="1:24" x14ac:dyDescent="0.15">
      <c r="A41" s="1">
        <v>36</v>
      </c>
      <c r="B41" s="39" t="s">
        <v>140</v>
      </c>
      <c r="C41" s="15"/>
      <c r="D41" s="16"/>
      <c r="E41" s="17"/>
      <c r="F41" s="15"/>
      <c r="G41" s="16"/>
      <c r="H41" s="17"/>
      <c r="I41" s="15"/>
      <c r="J41" s="16"/>
      <c r="K41" s="17"/>
      <c r="L41" s="15"/>
      <c r="M41" s="16"/>
      <c r="N41" s="17"/>
      <c r="O41" s="15"/>
      <c r="P41" s="16"/>
      <c r="Q41" s="17"/>
      <c r="R41" s="15"/>
      <c r="S41" s="16"/>
      <c r="T41" s="17"/>
      <c r="U41" s="15">
        <f t="shared" si="2"/>
        <v>0</v>
      </c>
      <c r="V41" s="16">
        <f t="shared" si="3"/>
        <v>0</v>
      </c>
      <c r="W41" s="17">
        <f t="shared" si="4"/>
        <v>0</v>
      </c>
      <c r="X41" s="17">
        <f t="shared" si="1"/>
        <v>0</v>
      </c>
    </row>
    <row r="42" spans="1:24" x14ac:dyDescent="0.15">
      <c r="A42" s="1">
        <v>37</v>
      </c>
      <c r="B42" s="39" t="s">
        <v>52</v>
      </c>
      <c r="C42" s="15">
        <v>162</v>
      </c>
      <c r="D42" s="16">
        <v>207</v>
      </c>
      <c r="E42" s="17"/>
      <c r="F42" s="15">
        <v>7</v>
      </c>
      <c r="G42" s="16">
        <v>4</v>
      </c>
      <c r="H42" s="17">
        <v>82</v>
      </c>
      <c r="I42" s="15">
        <v>80</v>
      </c>
      <c r="J42" s="16">
        <v>85</v>
      </c>
      <c r="K42" s="17">
        <v>4</v>
      </c>
      <c r="L42" s="15"/>
      <c r="M42" s="16"/>
      <c r="N42" s="17"/>
      <c r="O42" s="15">
        <v>1</v>
      </c>
      <c r="P42" s="16">
        <v>5</v>
      </c>
      <c r="Q42" s="17"/>
      <c r="R42" s="15"/>
      <c r="S42" s="16"/>
      <c r="T42" s="17"/>
      <c r="U42" s="15">
        <f t="shared" si="2"/>
        <v>250</v>
      </c>
      <c r="V42" s="16">
        <f t="shared" si="3"/>
        <v>301</v>
      </c>
      <c r="W42" s="17">
        <f t="shared" si="4"/>
        <v>86</v>
      </c>
      <c r="X42" s="17">
        <f t="shared" si="1"/>
        <v>336</v>
      </c>
    </row>
    <row r="43" spans="1:24" x14ac:dyDescent="0.15">
      <c r="A43" s="1">
        <v>38</v>
      </c>
      <c r="B43" s="39" t="s">
        <v>101</v>
      </c>
      <c r="C43" s="15"/>
      <c r="D43" s="16"/>
      <c r="E43" s="17"/>
      <c r="F43" s="15"/>
      <c r="G43" s="16"/>
      <c r="H43" s="17"/>
      <c r="I43" s="15"/>
      <c r="J43" s="16"/>
      <c r="K43" s="17"/>
      <c r="L43" s="15"/>
      <c r="M43" s="16"/>
      <c r="N43" s="17"/>
      <c r="O43" s="15"/>
      <c r="P43" s="16"/>
      <c r="Q43" s="17"/>
      <c r="R43" s="15"/>
      <c r="S43" s="16"/>
      <c r="T43" s="17"/>
      <c r="U43" s="15">
        <f t="shared" si="2"/>
        <v>0</v>
      </c>
      <c r="V43" s="16">
        <f t="shared" si="3"/>
        <v>0</v>
      </c>
      <c r="W43" s="17">
        <f t="shared" si="4"/>
        <v>0</v>
      </c>
      <c r="X43" s="17">
        <f t="shared" si="1"/>
        <v>0</v>
      </c>
    </row>
    <row r="44" spans="1:24" x14ac:dyDescent="0.15">
      <c r="A44" s="1">
        <v>39</v>
      </c>
      <c r="B44" s="39" t="s">
        <v>163</v>
      </c>
      <c r="C44" s="15"/>
      <c r="D44" s="16"/>
      <c r="E44" s="17"/>
      <c r="F44" s="15"/>
      <c r="G44" s="16"/>
      <c r="H44" s="17"/>
      <c r="I44" s="15"/>
      <c r="J44" s="16"/>
      <c r="K44" s="17"/>
      <c r="L44" s="15"/>
      <c r="M44" s="16"/>
      <c r="N44" s="17"/>
      <c r="O44" s="15"/>
      <c r="P44" s="16"/>
      <c r="Q44" s="17"/>
      <c r="R44" s="15"/>
      <c r="S44" s="16"/>
      <c r="T44" s="17"/>
      <c r="U44" s="15">
        <f t="shared" si="2"/>
        <v>0</v>
      </c>
      <c r="V44" s="16">
        <f t="shared" si="3"/>
        <v>0</v>
      </c>
      <c r="W44" s="17">
        <f t="shared" si="4"/>
        <v>0</v>
      </c>
      <c r="X44" s="17">
        <f t="shared" si="1"/>
        <v>0</v>
      </c>
    </row>
    <row r="45" spans="1:24" x14ac:dyDescent="0.15">
      <c r="A45" s="1">
        <v>40</v>
      </c>
      <c r="B45" s="39" t="s">
        <v>76</v>
      </c>
      <c r="C45" s="15"/>
      <c r="D45" s="16"/>
      <c r="E45" s="17"/>
      <c r="F45" s="15"/>
      <c r="G45" s="16"/>
      <c r="H45" s="17"/>
      <c r="I45" s="15"/>
      <c r="J45" s="16"/>
      <c r="K45" s="17"/>
      <c r="L45" s="15"/>
      <c r="M45" s="16"/>
      <c r="N45" s="17"/>
      <c r="O45" s="15"/>
      <c r="P45" s="16"/>
      <c r="Q45" s="17"/>
      <c r="R45" s="15"/>
      <c r="S45" s="16"/>
      <c r="T45" s="17"/>
      <c r="U45" s="15">
        <f t="shared" si="2"/>
        <v>0</v>
      </c>
      <c r="V45" s="16">
        <f t="shared" si="3"/>
        <v>0</v>
      </c>
      <c r="W45" s="17">
        <f t="shared" si="4"/>
        <v>0</v>
      </c>
      <c r="X45" s="17">
        <f t="shared" si="1"/>
        <v>0</v>
      </c>
    </row>
    <row r="46" spans="1:24" x14ac:dyDescent="0.15">
      <c r="A46" s="1">
        <v>41</v>
      </c>
      <c r="B46" s="39" t="s">
        <v>102</v>
      </c>
      <c r="C46" s="15">
        <v>1</v>
      </c>
      <c r="D46" s="16"/>
      <c r="E46" s="17"/>
      <c r="F46" s="15"/>
      <c r="G46" s="16"/>
      <c r="H46" s="17"/>
      <c r="I46" s="15"/>
      <c r="J46" s="16"/>
      <c r="K46" s="17"/>
      <c r="L46" s="15"/>
      <c r="M46" s="16"/>
      <c r="N46" s="17"/>
      <c r="O46" s="15"/>
      <c r="P46" s="16">
        <v>1</v>
      </c>
      <c r="Q46" s="17"/>
      <c r="R46" s="15"/>
      <c r="S46" s="16"/>
      <c r="T46" s="17"/>
      <c r="U46" s="15">
        <f t="shared" si="2"/>
        <v>1</v>
      </c>
      <c r="V46" s="16">
        <f t="shared" si="3"/>
        <v>1</v>
      </c>
      <c r="W46" s="17">
        <f t="shared" si="4"/>
        <v>0</v>
      </c>
      <c r="X46" s="17">
        <f t="shared" si="1"/>
        <v>1</v>
      </c>
    </row>
    <row r="47" spans="1:24" x14ac:dyDescent="0.15">
      <c r="A47" s="1">
        <v>42</v>
      </c>
      <c r="B47" s="39" t="s">
        <v>175</v>
      </c>
      <c r="C47" s="15"/>
      <c r="D47" s="16"/>
      <c r="E47" s="17"/>
      <c r="F47" s="15"/>
      <c r="G47" s="16"/>
      <c r="H47" s="17"/>
      <c r="I47" s="15"/>
      <c r="J47" s="16"/>
      <c r="K47" s="17"/>
      <c r="L47" s="15"/>
      <c r="M47" s="16"/>
      <c r="N47" s="17"/>
      <c r="O47" s="15"/>
      <c r="P47" s="16"/>
      <c r="Q47" s="17"/>
      <c r="R47" s="15"/>
      <c r="S47" s="16"/>
      <c r="T47" s="17"/>
      <c r="U47" s="15">
        <f t="shared" si="2"/>
        <v>0</v>
      </c>
      <c r="V47" s="16">
        <f t="shared" si="3"/>
        <v>0</v>
      </c>
      <c r="W47" s="17">
        <f t="shared" si="4"/>
        <v>0</v>
      </c>
      <c r="X47" s="17">
        <f t="shared" si="1"/>
        <v>0</v>
      </c>
    </row>
    <row r="48" spans="1:24" x14ac:dyDescent="0.15">
      <c r="A48" s="1">
        <v>43</v>
      </c>
      <c r="B48" s="39" t="s">
        <v>59</v>
      </c>
      <c r="C48" s="15"/>
      <c r="D48" s="16"/>
      <c r="E48" s="17"/>
      <c r="F48" s="15"/>
      <c r="G48" s="16"/>
      <c r="H48" s="17"/>
      <c r="I48" s="15"/>
      <c r="J48" s="16"/>
      <c r="K48" s="17"/>
      <c r="L48" s="15"/>
      <c r="M48" s="16"/>
      <c r="N48" s="17"/>
      <c r="O48" s="15"/>
      <c r="P48" s="16"/>
      <c r="Q48" s="17"/>
      <c r="R48" s="15"/>
      <c r="S48" s="16"/>
      <c r="T48" s="17"/>
      <c r="U48" s="15">
        <f t="shared" si="2"/>
        <v>0</v>
      </c>
      <c r="V48" s="16">
        <f t="shared" si="3"/>
        <v>0</v>
      </c>
      <c r="W48" s="17">
        <f t="shared" si="4"/>
        <v>0</v>
      </c>
      <c r="X48" s="17">
        <f t="shared" si="1"/>
        <v>0</v>
      </c>
    </row>
    <row r="49" spans="1:24" x14ac:dyDescent="0.15">
      <c r="A49" s="1">
        <v>44</v>
      </c>
      <c r="B49" s="39" t="s">
        <v>70</v>
      </c>
      <c r="C49" s="15">
        <v>16</v>
      </c>
      <c r="D49" s="16">
        <v>19</v>
      </c>
      <c r="E49" s="17"/>
      <c r="F49" s="15"/>
      <c r="G49" s="16"/>
      <c r="H49" s="17">
        <v>1</v>
      </c>
      <c r="I49" s="15"/>
      <c r="J49" s="16"/>
      <c r="K49" s="17"/>
      <c r="L49" s="15"/>
      <c r="M49" s="16"/>
      <c r="N49" s="17"/>
      <c r="O49" s="15"/>
      <c r="P49" s="16"/>
      <c r="Q49" s="17"/>
      <c r="R49" s="15"/>
      <c r="S49" s="16"/>
      <c r="T49" s="17"/>
      <c r="U49" s="15">
        <f t="shared" si="2"/>
        <v>16</v>
      </c>
      <c r="V49" s="16">
        <f t="shared" si="3"/>
        <v>19</v>
      </c>
      <c r="W49" s="17">
        <f t="shared" si="4"/>
        <v>1</v>
      </c>
      <c r="X49" s="17">
        <f t="shared" si="1"/>
        <v>17</v>
      </c>
    </row>
    <row r="50" spans="1:24" x14ac:dyDescent="0.15">
      <c r="A50" s="1">
        <v>45</v>
      </c>
      <c r="B50" s="39" t="s">
        <v>215</v>
      </c>
      <c r="C50" s="15"/>
      <c r="D50" s="16"/>
      <c r="E50" s="17"/>
      <c r="F50" s="15"/>
      <c r="G50" s="16"/>
      <c r="H50" s="17"/>
      <c r="I50" s="15"/>
      <c r="J50" s="16"/>
      <c r="K50" s="17"/>
      <c r="L50" s="15"/>
      <c r="M50" s="16"/>
      <c r="N50" s="17"/>
      <c r="O50" s="15"/>
      <c r="P50" s="16"/>
      <c r="Q50" s="17"/>
      <c r="R50" s="15"/>
      <c r="S50" s="16"/>
      <c r="T50" s="17"/>
      <c r="U50" s="15">
        <f t="shared" si="2"/>
        <v>0</v>
      </c>
      <c r="V50" s="16">
        <f t="shared" si="3"/>
        <v>0</v>
      </c>
      <c r="W50" s="17">
        <f t="shared" si="4"/>
        <v>0</v>
      </c>
      <c r="X50" s="17">
        <f t="shared" si="1"/>
        <v>0</v>
      </c>
    </row>
    <row r="51" spans="1:24" x14ac:dyDescent="0.15">
      <c r="A51" s="1">
        <v>46</v>
      </c>
      <c r="B51" s="39" t="s">
        <v>77</v>
      </c>
      <c r="C51" s="15"/>
      <c r="D51" s="16"/>
      <c r="E51" s="17"/>
      <c r="F51" s="15"/>
      <c r="G51" s="16"/>
      <c r="H51" s="17"/>
      <c r="I51" s="15"/>
      <c r="J51" s="16"/>
      <c r="K51" s="17"/>
      <c r="L51" s="15"/>
      <c r="M51" s="16"/>
      <c r="N51" s="17"/>
      <c r="O51" s="15"/>
      <c r="P51" s="16"/>
      <c r="Q51" s="17"/>
      <c r="R51" s="15"/>
      <c r="S51" s="16"/>
      <c r="T51" s="17"/>
      <c r="U51" s="15">
        <f t="shared" si="2"/>
        <v>0</v>
      </c>
      <c r="V51" s="16">
        <f t="shared" si="3"/>
        <v>0</v>
      </c>
      <c r="W51" s="17">
        <f t="shared" si="4"/>
        <v>0</v>
      </c>
      <c r="X51" s="17">
        <f t="shared" si="1"/>
        <v>0</v>
      </c>
    </row>
    <row r="52" spans="1:24" x14ac:dyDescent="0.15">
      <c r="A52" s="1">
        <v>47</v>
      </c>
      <c r="B52" s="39" t="s">
        <v>216</v>
      </c>
      <c r="C52" s="15"/>
      <c r="D52" s="16"/>
      <c r="E52" s="17"/>
      <c r="F52" s="15"/>
      <c r="G52" s="16"/>
      <c r="H52" s="17"/>
      <c r="I52" s="15"/>
      <c r="J52" s="16"/>
      <c r="K52" s="17"/>
      <c r="L52" s="15"/>
      <c r="M52" s="16"/>
      <c r="N52" s="17"/>
      <c r="O52" s="15"/>
      <c r="P52" s="16"/>
      <c r="Q52" s="17"/>
      <c r="R52" s="15"/>
      <c r="S52" s="16"/>
      <c r="T52" s="17"/>
      <c r="U52" s="15">
        <f t="shared" si="2"/>
        <v>0</v>
      </c>
      <c r="V52" s="16">
        <f t="shared" si="3"/>
        <v>0</v>
      </c>
      <c r="W52" s="17">
        <f t="shared" si="4"/>
        <v>0</v>
      </c>
      <c r="X52" s="17">
        <f t="shared" si="1"/>
        <v>0</v>
      </c>
    </row>
    <row r="53" spans="1:24" x14ac:dyDescent="0.15">
      <c r="A53" s="1">
        <v>48</v>
      </c>
      <c r="B53" s="39" t="s">
        <v>217</v>
      </c>
      <c r="C53" s="15"/>
      <c r="D53" s="16"/>
      <c r="E53" s="17"/>
      <c r="F53" s="15"/>
      <c r="G53" s="16"/>
      <c r="H53" s="17"/>
      <c r="I53" s="15"/>
      <c r="J53" s="16"/>
      <c r="K53" s="17"/>
      <c r="L53" s="15"/>
      <c r="M53" s="16"/>
      <c r="N53" s="17"/>
      <c r="O53" s="15"/>
      <c r="P53" s="16"/>
      <c r="Q53" s="17"/>
      <c r="R53" s="15"/>
      <c r="S53" s="16"/>
      <c r="T53" s="17"/>
      <c r="U53" s="15">
        <f t="shared" si="2"/>
        <v>0</v>
      </c>
      <c r="V53" s="16">
        <f t="shared" si="3"/>
        <v>0</v>
      </c>
      <c r="W53" s="17">
        <f t="shared" si="4"/>
        <v>0</v>
      </c>
      <c r="X53" s="17">
        <f t="shared" si="1"/>
        <v>0</v>
      </c>
    </row>
    <row r="54" spans="1:24" x14ac:dyDescent="0.15">
      <c r="A54" s="1">
        <v>49</v>
      </c>
      <c r="B54" s="39" t="s">
        <v>93</v>
      </c>
      <c r="C54" s="15"/>
      <c r="D54" s="16">
        <v>1</v>
      </c>
      <c r="E54" s="17"/>
      <c r="F54" s="15"/>
      <c r="G54" s="16"/>
      <c r="H54" s="17"/>
      <c r="I54" s="15"/>
      <c r="J54" s="16"/>
      <c r="K54" s="17"/>
      <c r="L54" s="15"/>
      <c r="M54" s="16"/>
      <c r="N54" s="17"/>
      <c r="O54" s="15"/>
      <c r="P54" s="16"/>
      <c r="Q54" s="17"/>
      <c r="R54" s="15"/>
      <c r="S54" s="16"/>
      <c r="T54" s="17"/>
      <c r="U54" s="15">
        <f t="shared" si="2"/>
        <v>0</v>
      </c>
      <c r="V54" s="16">
        <f t="shared" si="3"/>
        <v>1</v>
      </c>
      <c r="W54" s="17">
        <f t="shared" si="4"/>
        <v>0</v>
      </c>
      <c r="X54" s="17">
        <f t="shared" si="1"/>
        <v>0</v>
      </c>
    </row>
    <row r="55" spans="1:24" x14ac:dyDescent="0.15">
      <c r="A55" s="1">
        <v>50</v>
      </c>
      <c r="B55" s="39" t="s">
        <v>2</v>
      </c>
      <c r="C55" s="15">
        <v>198</v>
      </c>
      <c r="D55" s="16">
        <v>439</v>
      </c>
      <c r="E55" s="17"/>
      <c r="F55" s="15"/>
      <c r="G55" s="16"/>
      <c r="H55" s="17">
        <v>379</v>
      </c>
      <c r="I55" s="15"/>
      <c r="J55" s="16">
        <v>3</v>
      </c>
      <c r="K55" s="17"/>
      <c r="L55" s="15"/>
      <c r="M55" s="16"/>
      <c r="N55" s="17"/>
      <c r="O55" s="15"/>
      <c r="P55" s="16"/>
      <c r="Q55" s="17"/>
      <c r="R55" s="15"/>
      <c r="S55" s="16"/>
      <c r="T55" s="17"/>
      <c r="U55" s="15">
        <f t="shared" si="2"/>
        <v>198</v>
      </c>
      <c r="V55" s="16">
        <f t="shared" si="3"/>
        <v>442</v>
      </c>
      <c r="W55" s="17">
        <f t="shared" si="4"/>
        <v>379</v>
      </c>
      <c r="X55" s="17">
        <f t="shared" si="1"/>
        <v>577</v>
      </c>
    </row>
    <row r="56" spans="1:24" x14ac:dyDescent="0.15">
      <c r="A56" s="1">
        <v>51</v>
      </c>
      <c r="B56" s="39" t="s">
        <v>6</v>
      </c>
      <c r="C56" s="15">
        <v>82</v>
      </c>
      <c r="D56" s="16">
        <v>115</v>
      </c>
      <c r="E56" s="17"/>
      <c r="F56" s="15">
        <v>21</v>
      </c>
      <c r="G56" s="16"/>
      <c r="H56" s="17">
        <v>142</v>
      </c>
      <c r="I56" s="15">
        <v>2</v>
      </c>
      <c r="J56" s="16">
        <v>2</v>
      </c>
      <c r="K56" s="17"/>
      <c r="L56" s="15"/>
      <c r="M56" s="16"/>
      <c r="N56" s="17"/>
      <c r="O56" s="15">
        <v>3</v>
      </c>
      <c r="P56" s="16">
        <v>2</v>
      </c>
      <c r="Q56" s="17"/>
      <c r="R56" s="15"/>
      <c r="S56" s="16"/>
      <c r="T56" s="17"/>
      <c r="U56" s="15">
        <f t="shared" si="2"/>
        <v>108</v>
      </c>
      <c r="V56" s="16">
        <f t="shared" si="3"/>
        <v>119</v>
      </c>
      <c r="W56" s="17">
        <f t="shared" si="4"/>
        <v>142</v>
      </c>
      <c r="X56" s="17">
        <f t="shared" si="1"/>
        <v>250</v>
      </c>
    </row>
    <row r="57" spans="1:24" x14ac:dyDescent="0.15">
      <c r="A57" s="1">
        <v>52</v>
      </c>
      <c r="B57" s="39" t="s">
        <v>24</v>
      </c>
      <c r="C57" s="15">
        <v>1939</v>
      </c>
      <c r="D57" s="16">
        <v>1717</v>
      </c>
      <c r="E57" s="17"/>
      <c r="F57" s="15">
        <v>2</v>
      </c>
      <c r="G57" s="16">
        <v>2</v>
      </c>
      <c r="H57" s="17">
        <v>401</v>
      </c>
      <c r="I57" s="15">
        <v>1</v>
      </c>
      <c r="J57" s="16">
        <v>1</v>
      </c>
      <c r="K57" s="17">
        <v>6</v>
      </c>
      <c r="L57" s="15"/>
      <c r="M57" s="16"/>
      <c r="N57" s="17"/>
      <c r="O57" s="15">
        <v>1</v>
      </c>
      <c r="P57" s="16"/>
      <c r="Q57" s="17"/>
      <c r="R57" s="15"/>
      <c r="S57" s="16"/>
      <c r="T57" s="17"/>
      <c r="U57" s="15">
        <f t="shared" si="2"/>
        <v>1943</v>
      </c>
      <c r="V57" s="16">
        <f t="shared" si="3"/>
        <v>1720</v>
      </c>
      <c r="W57" s="17">
        <f t="shared" si="4"/>
        <v>407</v>
      </c>
      <c r="X57" s="17">
        <f t="shared" si="1"/>
        <v>2350</v>
      </c>
    </row>
    <row r="58" spans="1:24" x14ac:dyDescent="0.15">
      <c r="A58" s="1">
        <v>53</v>
      </c>
      <c r="B58" s="39" t="s">
        <v>161</v>
      </c>
      <c r="C58" s="15"/>
      <c r="D58" s="16"/>
      <c r="E58" s="17"/>
      <c r="F58" s="15"/>
      <c r="G58" s="16"/>
      <c r="H58" s="17"/>
      <c r="I58" s="15"/>
      <c r="J58" s="16"/>
      <c r="K58" s="17"/>
      <c r="L58" s="15"/>
      <c r="M58" s="16"/>
      <c r="N58" s="17"/>
      <c r="O58" s="15"/>
      <c r="P58" s="16"/>
      <c r="Q58" s="17"/>
      <c r="R58" s="15"/>
      <c r="S58" s="16"/>
      <c r="T58" s="17"/>
      <c r="U58" s="15">
        <f t="shared" si="2"/>
        <v>0</v>
      </c>
      <c r="V58" s="16">
        <f t="shared" si="3"/>
        <v>0</v>
      </c>
      <c r="W58" s="17">
        <f t="shared" si="4"/>
        <v>0</v>
      </c>
      <c r="X58" s="17">
        <f t="shared" si="1"/>
        <v>0</v>
      </c>
    </row>
    <row r="59" spans="1:24" x14ac:dyDescent="0.15">
      <c r="A59" s="1">
        <v>54</v>
      </c>
      <c r="B59" s="39" t="s">
        <v>177</v>
      </c>
      <c r="C59" s="15"/>
      <c r="D59" s="16">
        <v>1</v>
      </c>
      <c r="E59" s="17"/>
      <c r="F59" s="15"/>
      <c r="G59" s="16"/>
      <c r="H59" s="17">
        <v>18</v>
      </c>
      <c r="I59" s="15"/>
      <c r="J59" s="16"/>
      <c r="K59" s="17"/>
      <c r="L59" s="15"/>
      <c r="M59" s="16"/>
      <c r="N59" s="17"/>
      <c r="O59" s="15"/>
      <c r="P59" s="16"/>
      <c r="Q59" s="17"/>
      <c r="R59" s="15"/>
      <c r="S59" s="16"/>
      <c r="T59" s="17"/>
      <c r="U59" s="15">
        <f t="shared" si="2"/>
        <v>0</v>
      </c>
      <c r="V59" s="16">
        <f t="shared" si="3"/>
        <v>1</v>
      </c>
      <c r="W59" s="17">
        <f t="shared" si="4"/>
        <v>18</v>
      </c>
      <c r="X59" s="17">
        <f t="shared" si="1"/>
        <v>18</v>
      </c>
    </row>
    <row r="60" spans="1:24" x14ac:dyDescent="0.15">
      <c r="A60" s="1">
        <v>55</v>
      </c>
      <c r="B60" s="39" t="s">
        <v>176</v>
      </c>
      <c r="C60" s="15"/>
      <c r="D60" s="16"/>
      <c r="E60" s="17"/>
      <c r="F60" s="15"/>
      <c r="G60" s="16"/>
      <c r="H60" s="17"/>
      <c r="I60" s="15"/>
      <c r="J60" s="16"/>
      <c r="K60" s="17"/>
      <c r="L60" s="15"/>
      <c r="M60" s="16"/>
      <c r="N60" s="17"/>
      <c r="O60" s="15"/>
      <c r="P60" s="16"/>
      <c r="Q60" s="17"/>
      <c r="R60" s="15"/>
      <c r="S60" s="16"/>
      <c r="T60" s="17"/>
      <c r="U60" s="15">
        <f t="shared" si="2"/>
        <v>0</v>
      </c>
      <c r="V60" s="16">
        <f t="shared" si="3"/>
        <v>0</v>
      </c>
      <c r="W60" s="17">
        <f t="shared" si="4"/>
        <v>0</v>
      </c>
      <c r="X60" s="17">
        <f t="shared" si="1"/>
        <v>0</v>
      </c>
    </row>
    <row r="61" spans="1:24" x14ac:dyDescent="0.15">
      <c r="A61" s="1">
        <v>56</v>
      </c>
      <c r="B61" s="39" t="s">
        <v>205</v>
      </c>
      <c r="C61" s="15">
        <v>9</v>
      </c>
      <c r="D61" s="16">
        <v>7</v>
      </c>
      <c r="E61" s="17"/>
      <c r="F61" s="15"/>
      <c r="G61" s="16"/>
      <c r="H61" s="17">
        <v>16</v>
      </c>
      <c r="I61" s="15"/>
      <c r="J61" s="16"/>
      <c r="K61" s="17"/>
      <c r="L61" s="15"/>
      <c r="M61" s="16"/>
      <c r="N61" s="17"/>
      <c r="O61" s="15"/>
      <c r="P61" s="16"/>
      <c r="Q61" s="17"/>
      <c r="R61" s="15"/>
      <c r="S61" s="16"/>
      <c r="T61" s="17"/>
      <c r="U61" s="15">
        <f t="shared" si="2"/>
        <v>9</v>
      </c>
      <c r="V61" s="16">
        <f t="shared" si="3"/>
        <v>7</v>
      </c>
      <c r="W61" s="17">
        <f t="shared" si="4"/>
        <v>16</v>
      </c>
      <c r="X61" s="17">
        <f t="shared" si="1"/>
        <v>25</v>
      </c>
    </row>
    <row r="62" spans="1:24" x14ac:dyDescent="0.15">
      <c r="A62" s="1">
        <v>57</v>
      </c>
      <c r="B62" s="39" t="s">
        <v>94</v>
      </c>
      <c r="C62" s="15"/>
      <c r="D62" s="16"/>
      <c r="E62" s="17"/>
      <c r="F62" s="15"/>
      <c r="G62" s="16"/>
      <c r="H62" s="17"/>
      <c r="I62" s="15"/>
      <c r="J62" s="16"/>
      <c r="K62" s="17"/>
      <c r="L62" s="15"/>
      <c r="M62" s="16"/>
      <c r="N62" s="17"/>
      <c r="O62" s="15"/>
      <c r="P62" s="16"/>
      <c r="Q62" s="17"/>
      <c r="R62" s="15"/>
      <c r="S62" s="16"/>
      <c r="T62" s="17"/>
      <c r="U62" s="15">
        <f t="shared" si="2"/>
        <v>0</v>
      </c>
      <c r="V62" s="16">
        <f t="shared" si="3"/>
        <v>0</v>
      </c>
      <c r="W62" s="17">
        <f t="shared" si="4"/>
        <v>0</v>
      </c>
      <c r="X62" s="17">
        <f t="shared" si="1"/>
        <v>0</v>
      </c>
    </row>
    <row r="63" spans="1:24" x14ac:dyDescent="0.15">
      <c r="A63" s="1">
        <v>58</v>
      </c>
      <c r="B63" s="39" t="s">
        <v>193</v>
      </c>
      <c r="C63" s="15"/>
      <c r="D63" s="16">
        <v>1</v>
      </c>
      <c r="E63" s="17"/>
      <c r="F63" s="15"/>
      <c r="G63" s="16"/>
      <c r="H63" s="17">
        <v>3</v>
      </c>
      <c r="I63" s="15"/>
      <c r="J63" s="16"/>
      <c r="K63" s="17"/>
      <c r="L63" s="15"/>
      <c r="M63" s="16"/>
      <c r="N63" s="17"/>
      <c r="O63" s="15"/>
      <c r="P63" s="16"/>
      <c r="Q63" s="17"/>
      <c r="R63" s="15"/>
      <c r="S63" s="16"/>
      <c r="T63" s="17"/>
      <c r="U63" s="15">
        <f t="shared" si="2"/>
        <v>0</v>
      </c>
      <c r="V63" s="16">
        <f t="shared" si="3"/>
        <v>1</v>
      </c>
      <c r="W63" s="17">
        <f t="shared" si="4"/>
        <v>3</v>
      </c>
      <c r="X63" s="17">
        <f t="shared" si="1"/>
        <v>3</v>
      </c>
    </row>
    <row r="64" spans="1:24" x14ac:dyDescent="0.15">
      <c r="A64" s="1">
        <v>59</v>
      </c>
      <c r="B64" s="39" t="s">
        <v>148</v>
      </c>
      <c r="C64" s="15">
        <v>12</v>
      </c>
      <c r="D64" s="16">
        <v>12</v>
      </c>
      <c r="E64" s="17"/>
      <c r="F64" s="15">
        <v>4</v>
      </c>
      <c r="G64" s="16">
        <v>2</v>
      </c>
      <c r="H64" s="17">
        <v>6</v>
      </c>
      <c r="I64" s="15"/>
      <c r="J64" s="16"/>
      <c r="K64" s="17"/>
      <c r="L64" s="15"/>
      <c r="M64" s="16"/>
      <c r="N64" s="17"/>
      <c r="O64" s="15"/>
      <c r="P64" s="16"/>
      <c r="Q64" s="17"/>
      <c r="R64" s="15"/>
      <c r="S64" s="16"/>
      <c r="T64" s="17"/>
      <c r="U64" s="15">
        <f t="shared" si="2"/>
        <v>16</v>
      </c>
      <c r="V64" s="16">
        <f t="shared" si="3"/>
        <v>14</v>
      </c>
      <c r="W64" s="17">
        <f t="shared" si="4"/>
        <v>6</v>
      </c>
      <c r="X64" s="17">
        <f t="shared" si="1"/>
        <v>22</v>
      </c>
    </row>
    <row r="65" spans="1:24" x14ac:dyDescent="0.15">
      <c r="A65" s="1">
        <v>60</v>
      </c>
      <c r="B65" s="39" t="s">
        <v>79</v>
      </c>
      <c r="C65" s="15"/>
      <c r="D65" s="16"/>
      <c r="E65" s="17"/>
      <c r="F65" s="15"/>
      <c r="G65" s="16"/>
      <c r="H65" s="17"/>
      <c r="I65" s="15"/>
      <c r="J65" s="16"/>
      <c r="K65" s="17"/>
      <c r="L65" s="15"/>
      <c r="M65" s="16"/>
      <c r="N65" s="17"/>
      <c r="O65" s="15"/>
      <c r="P65" s="16"/>
      <c r="Q65" s="17"/>
      <c r="R65" s="15"/>
      <c r="S65" s="16"/>
      <c r="T65" s="17"/>
      <c r="U65" s="15">
        <f t="shared" si="2"/>
        <v>0</v>
      </c>
      <c r="V65" s="16">
        <f t="shared" si="3"/>
        <v>0</v>
      </c>
      <c r="W65" s="17">
        <f t="shared" si="4"/>
        <v>0</v>
      </c>
      <c r="X65" s="17">
        <f t="shared" si="1"/>
        <v>0</v>
      </c>
    </row>
    <row r="66" spans="1:24" x14ac:dyDescent="0.15">
      <c r="A66" s="1">
        <v>61</v>
      </c>
      <c r="B66" s="39" t="s">
        <v>36</v>
      </c>
      <c r="C66" s="15"/>
      <c r="D66" s="16">
        <v>2</v>
      </c>
      <c r="E66" s="17"/>
      <c r="F66" s="15"/>
      <c r="G66" s="16"/>
      <c r="H66" s="17"/>
      <c r="I66" s="15"/>
      <c r="J66" s="16"/>
      <c r="K66" s="17"/>
      <c r="L66" s="15"/>
      <c r="M66" s="16"/>
      <c r="N66" s="17"/>
      <c r="O66" s="15"/>
      <c r="P66" s="16"/>
      <c r="Q66" s="17"/>
      <c r="R66" s="15"/>
      <c r="S66" s="16"/>
      <c r="T66" s="17"/>
      <c r="U66" s="15">
        <f t="shared" si="2"/>
        <v>0</v>
      </c>
      <c r="V66" s="16">
        <f t="shared" si="3"/>
        <v>2</v>
      </c>
      <c r="W66" s="17">
        <f t="shared" si="4"/>
        <v>0</v>
      </c>
      <c r="X66" s="17">
        <f t="shared" si="1"/>
        <v>0</v>
      </c>
    </row>
    <row r="67" spans="1:24" x14ac:dyDescent="0.15">
      <c r="A67" s="1">
        <v>62</v>
      </c>
      <c r="B67" s="39" t="s">
        <v>62</v>
      </c>
      <c r="C67" s="15">
        <v>25</v>
      </c>
      <c r="D67" s="16">
        <v>119</v>
      </c>
      <c r="E67" s="17"/>
      <c r="F67" s="15"/>
      <c r="G67" s="16">
        <v>1</v>
      </c>
      <c r="H67" s="17">
        <v>11</v>
      </c>
      <c r="I67" s="15"/>
      <c r="J67" s="16"/>
      <c r="K67" s="17"/>
      <c r="L67" s="15"/>
      <c r="M67" s="16"/>
      <c r="N67" s="17"/>
      <c r="O67" s="15"/>
      <c r="P67" s="16"/>
      <c r="Q67" s="17"/>
      <c r="R67" s="15"/>
      <c r="S67" s="16"/>
      <c r="T67" s="17"/>
      <c r="U67" s="15">
        <f t="shared" si="2"/>
        <v>25</v>
      </c>
      <c r="V67" s="16">
        <f t="shared" si="3"/>
        <v>120</v>
      </c>
      <c r="W67" s="17">
        <f t="shared" si="4"/>
        <v>11</v>
      </c>
      <c r="X67" s="17">
        <f t="shared" si="1"/>
        <v>36</v>
      </c>
    </row>
    <row r="68" spans="1:24" x14ac:dyDescent="0.15">
      <c r="A68" s="1">
        <v>63</v>
      </c>
      <c r="B68" s="39" t="s">
        <v>119</v>
      </c>
      <c r="C68" s="15"/>
      <c r="D68" s="16"/>
      <c r="E68" s="17"/>
      <c r="F68" s="15"/>
      <c r="G68" s="16"/>
      <c r="H68" s="17"/>
      <c r="I68" s="15"/>
      <c r="J68" s="16"/>
      <c r="K68" s="17"/>
      <c r="L68" s="15"/>
      <c r="M68" s="16"/>
      <c r="N68" s="17"/>
      <c r="O68" s="15"/>
      <c r="P68" s="16"/>
      <c r="Q68" s="17"/>
      <c r="R68" s="15"/>
      <c r="S68" s="16"/>
      <c r="T68" s="17"/>
      <c r="U68" s="15">
        <f t="shared" si="2"/>
        <v>0</v>
      </c>
      <c r="V68" s="16">
        <f t="shared" si="3"/>
        <v>0</v>
      </c>
      <c r="W68" s="17">
        <f t="shared" si="4"/>
        <v>0</v>
      </c>
      <c r="X68" s="17">
        <f t="shared" si="1"/>
        <v>0</v>
      </c>
    </row>
    <row r="69" spans="1:24" x14ac:dyDescent="0.15">
      <c r="A69" s="1">
        <v>64</v>
      </c>
      <c r="B69" s="39" t="s">
        <v>206</v>
      </c>
      <c r="C69" s="15"/>
      <c r="D69" s="16"/>
      <c r="E69" s="17"/>
      <c r="F69" s="15"/>
      <c r="G69" s="16"/>
      <c r="H69" s="17"/>
      <c r="I69" s="15"/>
      <c r="J69" s="16"/>
      <c r="K69" s="17"/>
      <c r="L69" s="15"/>
      <c r="M69" s="16"/>
      <c r="N69" s="17"/>
      <c r="O69" s="15"/>
      <c r="P69" s="16"/>
      <c r="Q69" s="17"/>
      <c r="R69" s="15"/>
      <c r="S69" s="16"/>
      <c r="T69" s="17"/>
      <c r="U69" s="15">
        <f t="shared" si="2"/>
        <v>0</v>
      </c>
      <c r="V69" s="16">
        <f t="shared" si="3"/>
        <v>0</v>
      </c>
      <c r="W69" s="17">
        <f t="shared" si="4"/>
        <v>0</v>
      </c>
      <c r="X69" s="17">
        <f t="shared" si="1"/>
        <v>0</v>
      </c>
    </row>
    <row r="70" spans="1:24" x14ac:dyDescent="0.15">
      <c r="A70" s="1">
        <v>65</v>
      </c>
      <c r="B70" s="39" t="s">
        <v>5</v>
      </c>
      <c r="C70" s="15">
        <v>63</v>
      </c>
      <c r="D70" s="16">
        <v>69</v>
      </c>
      <c r="E70" s="17"/>
      <c r="F70" s="15"/>
      <c r="G70" s="16"/>
      <c r="H70" s="17">
        <v>27</v>
      </c>
      <c r="I70" s="15">
        <v>1</v>
      </c>
      <c r="J70" s="16">
        <v>1</v>
      </c>
      <c r="K70" s="17"/>
      <c r="L70" s="15"/>
      <c r="M70" s="16"/>
      <c r="N70" s="17"/>
      <c r="O70" s="15"/>
      <c r="P70" s="16"/>
      <c r="Q70" s="17"/>
      <c r="R70" s="15"/>
      <c r="S70" s="16"/>
      <c r="T70" s="17"/>
      <c r="U70" s="15">
        <f t="shared" si="2"/>
        <v>64</v>
      </c>
      <c r="V70" s="16">
        <f t="shared" si="3"/>
        <v>70</v>
      </c>
      <c r="W70" s="17">
        <f t="shared" si="4"/>
        <v>27</v>
      </c>
      <c r="X70" s="17">
        <f t="shared" si="1"/>
        <v>91</v>
      </c>
    </row>
    <row r="71" spans="1:24" x14ac:dyDescent="0.15">
      <c r="A71" s="1">
        <v>66</v>
      </c>
      <c r="B71" s="39" t="s">
        <v>218</v>
      </c>
      <c r="C71" s="15"/>
      <c r="D71" s="16"/>
      <c r="E71" s="17"/>
      <c r="F71" s="15"/>
      <c r="G71" s="16"/>
      <c r="H71" s="17"/>
      <c r="I71" s="15"/>
      <c r="J71" s="16"/>
      <c r="K71" s="17"/>
      <c r="L71" s="15"/>
      <c r="M71" s="16"/>
      <c r="N71" s="17"/>
      <c r="O71" s="15"/>
      <c r="P71" s="16"/>
      <c r="Q71" s="17"/>
      <c r="R71" s="15"/>
      <c r="S71" s="16"/>
      <c r="T71" s="17"/>
      <c r="U71" s="15">
        <f t="shared" si="2"/>
        <v>0</v>
      </c>
      <c r="V71" s="16">
        <f t="shared" si="3"/>
        <v>0</v>
      </c>
      <c r="W71" s="17">
        <f t="shared" si="4"/>
        <v>0</v>
      </c>
      <c r="X71" s="17">
        <f t="shared" ref="X71:X134" si="5">U71+W71</f>
        <v>0</v>
      </c>
    </row>
    <row r="72" spans="1:24" x14ac:dyDescent="0.15">
      <c r="A72" s="1">
        <v>67</v>
      </c>
      <c r="B72" s="39" t="s">
        <v>121</v>
      </c>
      <c r="C72" s="15"/>
      <c r="D72" s="16"/>
      <c r="E72" s="17"/>
      <c r="F72" s="15"/>
      <c r="G72" s="16"/>
      <c r="H72" s="17"/>
      <c r="I72" s="15"/>
      <c r="J72" s="16"/>
      <c r="K72" s="17"/>
      <c r="L72" s="15"/>
      <c r="M72" s="16"/>
      <c r="N72" s="17"/>
      <c r="O72" s="15"/>
      <c r="P72" s="16"/>
      <c r="Q72" s="17"/>
      <c r="R72" s="15"/>
      <c r="S72" s="16"/>
      <c r="T72" s="17"/>
      <c r="U72" s="15">
        <f t="shared" si="2"/>
        <v>0</v>
      </c>
      <c r="V72" s="16">
        <f t="shared" si="3"/>
        <v>0</v>
      </c>
      <c r="W72" s="17">
        <f t="shared" si="4"/>
        <v>0</v>
      </c>
      <c r="X72" s="17">
        <f t="shared" si="5"/>
        <v>0</v>
      </c>
    </row>
    <row r="73" spans="1:24" x14ac:dyDescent="0.15">
      <c r="A73" s="1">
        <v>68</v>
      </c>
      <c r="B73" s="39" t="s">
        <v>149</v>
      </c>
      <c r="C73" s="15">
        <v>34</v>
      </c>
      <c r="D73" s="16">
        <v>5</v>
      </c>
      <c r="E73" s="17"/>
      <c r="F73" s="15">
        <v>40</v>
      </c>
      <c r="G73" s="16">
        <v>39</v>
      </c>
      <c r="H73" s="17">
        <v>3</v>
      </c>
      <c r="I73" s="15">
        <v>1</v>
      </c>
      <c r="J73" s="16">
        <v>1</v>
      </c>
      <c r="K73" s="17"/>
      <c r="L73" s="15"/>
      <c r="M73" s="16">
        <v>1</v>
      </c>
      <c r="N73" s="17"/>
      <c r="O73" s="15">
        <v>42</v>
      </c>
      <c r="P73" s="16">
        <v>50</v>
      </c>
      <c r="Q73" s="17"/>
      <c r="R73" s="15"/>
      <c r="S73" s="16"/>
      <c r="T73" s="17"/>
      <c r="U73" s="15">
        <f t="shared" si="2"/>
        <v>117</v>
      </c>
      <c r="V73" s="16">
        <f t="shared" si="3"/>
        <v>96</v>
      </c>
      <c r="W73" s="17">
        <f t="shared" si="4"/>
        <v>3</v>
      </c>
      <c r="X73" s="17">
        <f t="shared" si="5"/>
        <v>120</v>
      </c>
    </row>
    <row r="74" spans="1:24" x14ac:dyDescent="0.15">
      <c r="A74" s="1">
        <v>69</v>
      </c>
      <c r="B74" s="39" t="s">
        <v>146</v>
      </c>
      <c r="C74" s="15">
        <v>5</v>
      </c>
      <c r="D74" s="16">
        <v>2</v>
      </c>
      <c r="E74" s="17"/>
      <c r="F74" s="15"/>
      <c r="G74" s="16"/>
      <c r="H74" s="17">
        <v>2</v>
      </c>
      <c r="I74" s="15"/>
      <c r="J74" s="16"/>
      <c r="K74" s="17"/>
      <c r="L74" s="15"/>
      <c r="M74" s="16"/>
      <c r="N74" s="17"/>
      <c r="O74" s="15"/>
      <c r="P74" s="16"/>
      <c r="Q74" s="17"/>
      <c r="R74" s="15"/>
      <c r="S74" s="16"/>
      <c r="T74" s="17"/>
      <c r="U74" s="15">
        <f t="shared" ref="U74:U137" si="6">C74+F74+I74+L74+O74+R74</f>
        <v>5</v>
      </c>
      <c r="V74" s="16">
        <f t="shared" ref="V74:V137" si="7">D74+G74+J74+M74+P74+S74</f>
        <v>2</v>
      </c>
      <c r="W74" s="17">
        <f t="shared" ref="W74:W137" si="8">E74+H74+K74+N74+Q74+T74</f>
        <v>2</v>
      </c>
      <c r="X74" s="17">
        <f t="shared" si="5"/>
        <v>7</v>
      </c>
    </row>
    <row r="75" spans="1:24" x14ac:dyDescent="0.15">
      <c r="A75" s="1">
        <v>70</v>
      </c>
      <c r="B75" s="39" t="s">
        <v>25</v>
      </c>
      <c r="C75" s="15">
        <v>709</v>
      </c>
      <c r="D75" s="16">
        <v>808</v>
      </c>
      <c r="E75" s="17"/>
      <c r="F75" s="15"/>
      <c r="G75" s="16"/>
      <c r="H75" s="17">
        <v>23</v>
      </c>
      <c r="I75" s="15">
        <v>4</v>
      </c>
      <c r="J75" s="16">
        <v>3</v>
      </c>
      <c r="K75" s="17"/>
      <c r="L75" s="15"/>
      <c r="M75" s="16"/>
      <c r="N75" s="17"/>
      <c r="O75" s="15"/>
      <c r="P75" s="16"/>
      <c r="Q75" s="17"/>
      <c r="R75" s="15"/>
      <c r="S75" s="16"/>
      <c r="T75" s="17"/>
      <c r="U75" s="15">
        <f t="shared" si="6"/>
        <v>713</v>
      </c>
      <c r="V75" s="16">
        <f t="shared" si="7"/>
        <v>811</v>
      </c>
      <c r="W75" s="17">
        <f t="shared" si="8"/>
        <v>23</v>
      </c>
      <c r="X75" s="17">
        <f t="shared" si="5"/>
        <v>736</v>
      </c>
    </row>
    <row r="76" spans="1:24" x14ac:dyDescent="0.15">
      <c r="A76" s="1">
        <v>71</v>
      </c>
      <c r="B76" s="39" t="s">
        <v>10</v>
      </c>
      <c r="C76" s="121">
        <v>3652</v>
      </c>
      <c r="D76" s="66">
        <v>5149</v>
      </c>
      <c r="E76" s="17"/>
      <c r="F76" s="15">
        <v>2</v>
      </c>
      <c r="G76" s="16">
        <v>3</v>
      </c>
      <c r="H76" s="17">
        <v>3216</v>
      </c>
      <c r="I76" s="15">
        <v>43</v>
      </c>
      <c r="J76" s="16">
        <v>57</v>
      </c>
      <c r="K76" s="17">
        <v>2</v>
      </c>
      <c r="L76" s="15"/>
      <c r="M76" s="16"/>
      <c r="N76" s="17"/>
      <c r="O76" s="15"/>
      <c r="P76" s="16"/>
      <c r="Q76" s="17"/>
      <c r="R76" s="15"/>
      <c r="S76" s="16"/>
      <c r="T76" s="17"/>
      <c r="U76" s="15">
        <f t="shared" si="6"/>
        <v>3697</v>
      </c>
      <c r="V76" s="16">
        <f t="shared" si="7"/>
        <v>5209</v>
      </c>
      <c r="W76" s="17">
        <f t="shared" si="8"/>
        <v>3218</v>
      </c>
      <c r="X76" s="17">
        <f t="shared" si="5"/>
        <v>6915</v>
      </c>
    </row>
    <row r="77" spans="1:24" x14ac:dyDescent="0.15">
      <c r="A77" s="1">
        <v>72</v>
      </c>
      <c r="B77" s="39" t="s">
        <v>207</v>
      </c>
      <c r="C77" s="15"/>
      <c r="D77" s="16"/>
      <c r="E77" s="17"/>
      <c r="F77" s="15"/>
      <c r="G77" s="16"/>
      <c r="H77" s="17"/>
      <c r="I77" s="15"/>
      <c r="J77" s="16"/>
      <c r="K77" s="17"/>
      <c r="L77" s="15"/>
      <c r="M77" s="16"/>
      <c r="N77" s="17"/>
      <c r="O77" s="15"/>
      <c r="P77" s="16"/>
      <c r="Q77" s="17"/>
      <c r="R77" s="15"/>
      <c r="S77" s="16"/>
      <c r="T77" s="17"/>
      <c r="U77" s="15">
        <f t="shared" si="6"/>
        <v>0</v>
      </c>
      <c r="V77" s="16">
        <f t="shared" si="7"/>
        <v>0</v>
      </c>
      <c r="W77" s="17">
        <f t="shared" si="8"/>
        <v>0</v>
      </c>
      <c r="X77" s="17">
        <f t="shared" si="5"/>
        <v>0</v>
      </c>
    </row>
    <row r="78" spans="1:24" x14ac:dyDescent="0.15">
      <c r="A78" s="1">
        <v>73</v>
      </c>
      <c r="B78" s="39" t="s">
        <v>219</v>
      </c>
      <c r="C78" s="15"/>
      <c r="D78" s="16"/>
      <c r="E78" s="17"/>
      <c r="F78" s="15"/>
      <c r="G78" s="16"/>
      <c r="H78" s="17"/>
      <c r="I78" s="15"/>
      <c r="J78" s="16"/>
      <c r="K78" s="17"/>
      <c r="L78" s="15"/>
      <c r="M78" s="16"/>
      <c r="N78" s="17"/>
      <c r="O78" s="15"/>
      <c r="P78" s="16"/>
      <c r="Q78" s="17"/>
      <c r="R78" s="15"/>
      <c r="S78" s="16"/>
      <c r="T78" s="17"/>
      <c r="U78" s="15">
        <f t="shared" si="6"/>
        <v>0</v>
      </c>
      <c r="V78" s="16">
        <f t="shared" si="7"/>
        <v>0</v>
      </c>
      <c r="W78" s="17">
        <f t="shared" si="8"/>
        <v>0</v>
      </c>
      <c r="X78" s="17">
        <f t="shared" si="5"/>
        <v>0</v>
      </c>
    </row>
    <row r="79" spans="1:24" x14ac:dyDescent="0.15">
      <c r="A79" s="1">
        <v>74</v>
      </c>
      <c r="B79" s="39" t="s">
        <v>65</v>
      </c>
      <c r="C79" s="15">
        <v>32</v>
      </c>
      <c r="D79" s="16">
        <v>27</v>
      </c>
      <c r="E79" s="17"/>
      <c r="F79" s="15">
        <v>1</v>
      </c>
      <c r="G79" s="16"/>
      <c r="H79" s="17">
        <v>26</v>
      </c>
      <c r="I79" s="15">
        <v>1</v>
      </c>
      <c r="J79" s="16">
        <v>1</v>
      </c>
      <c r="K79" s="17"/>
      <c r="L79" s="15"/>
      <c r="M79" s="16"/>
      <c r="N79" s="17"/>
      <c r="O79" s="15"/>
      <c r="P79" s="16"/>
      <c r="Q79" s="17"/>
      <c r="R79" s="15"/>
      <c r="S79" s="16"/>
      <c r="T79" s="17"/>
      <c r="U79" s="15">
        <f t="shared" si="6"/>
        <v>34</v>
      </c>
      <c r="V79" s="16">
        <f t="shared" si="7"/>
        <v>28</v>
      </c>
      <c r="W79" s="17">
        <f t="shared" si="8"/>
        <v>26</v>
      </c>
      <c r="X79" s="17">
        <f t="shared" si="5"/>
        <v>60</v>
      </c>
    </row>
    <row r="80" spans="1:24" x14ac:dyDescent="0.15">
      <c r="A80" s="1">
        <v>75</v>
      </c>
      <c r="B80" s="39" t="s">
        <v>31</v>
      </c>
      <c r="C80" s="15">
        <v>207</v>
      </c>
      <c r="D80" s="16">
        <v>146</v>
      </c>
      <c r="E80" s="17"/>
      <c r="F80" s="15"/>
      <c r="G80" s="16"/>
      <c r="H80" s="17">
        <v>43</v>
      </c>
      <c r="I80" s="15">
        <v>248</v>
      </c>
      <c r="J80" s="16">
        <v>653</v>
      </c>
      <c r="K80" s="17"/>
      <c r="L80" s="15"/>
      <c r="M80" s="16"/>
      <c r="N80" s="17"/>
      <c r="O80" s="15"/>
      <c r="P80" s="16"/>
      <c r="Q80" s="17"/>
      <c r="R80" s="15"/>
      <c r="S80" s="16"/>
      <c r="T80" s="17"/>
      <c r="U80" s="15">
        <f t="shared" si="6"/>
        <v>455</v>
      </c>
      <c r="V80" s="16">
        <f t="shared" si="7"/>
        <v>799</v>
      </c>
      <c r="W80" s="17">
        <f t="shared" si="8"/>
        <v>43</v>
      </c>
      <c r="X80" s="17">
        <f t="shared" si="5"/>
        <v>498</v>
      </c>
    </row>
    <row r="81" spans="1:24" x14ac:dyDescent="0.15">
      <c r="A81" s="1">
        <v>76</v>
      </c>
      <c r="B81" s="39" t="s">
        <v>95</v>
      </c>
      <c r="C81" s="15"/>
      <c r="D81" s="16"/>
      <c r="E81" s="17"/>
      <c r="F81" s="15"/>
      <c r="G81" s="16"/>
      <c r="H81" s="17"/>
      <c r="I81" s="15"/>
      <c r="J81" s="16"/>
      <c r="K81" s="17"/>
      <c r="L81" s="15"/>
      <c r="M81" s="16"/>
      <c r="N81" s="17"/>
      <c r="O81" s="15"/>
      <c r="P81" s="16"/>
      <c r="Q81" s="17"/>
      <c r="R81" s="15"/>
      <c r="S81" s="16"/>
      <c r="T81" s="17"/>
      <c r="U81" s="15">
        <f t="shared" si="6"/>
        <v>0</v>
      </c>
      <c r="V81" s="16">
        <f t="shared" si="7"/>
        <v>0</v>
      </c>
      <c r="W81" s="17">
        <f t="shared" si="8"/>
        <v>0</v>
      </c>
      <c r="X81" s="17">
        <f t="shared" si="5"/>
        <v>0</v>
      </c>
    </row>
    <row r="82" spans="1:24" x14ac:dyDescent="0.15">
      <c r="A82" s="1">
        <v>77</v>
      </c>
      <c r="B82" s="39" t="s">
        <v>103</v>
      </c>
      <c r="C82" s="15"/>
      <c r="D82" s="16"/>
      <c r="E82" s="17"/>
      <c r="F82" s="15"/>
      <c r="G82" s="16"/>
      <c r="H82" s="17"/>
      <c r="I82" s="15"/>
      <c r="J82" s="16"/>
      <c r="K82" s="17"/>
      <c r="L82" s="15"/>
      <c r="M82" s="16"/>
      <c r="N82" s="17"/>
      <c r="O82" s="15"/>
      <c r="P82" s="16"/>
      <c r="Q82" s="17"/>
      <c r="R82" s="15"/>
      <c r="S82" s="16"/>
      <c r="T82" s="17"/>
      <c r="U82" s="15">
        <f t="shared" si="6"/>
        <v>0</v>
      </c>
      <c r="V82" s="16">
        <f t="shared" si="7"/>
        <v>0</v>
      </c>
      <c r="W82" s="17">
        <f t="shared" si="8"/>
        <v>0</v>
      </c>
      <c r="X82" s="17">
        <f t="shared" si="5"/>
        <v>0</v>
      </c>
    </row>
    <row r="83" spans="1:24" x14ac:dyDescent="0.15">
      <c r="A83" s="1">
        <v>78</v>
      </c>
      <c r="B83" s="39" t="s">
        <v>104</v>
      </c>
      <c r="C83" s="15">
        <v>1</v>
      </c>
      <c r="D83" s="16"/>
      <c r="E83" s="17"/>
      <c r="F83" s="15"/>
      <c r="G83" s="16"/>
      <c r="H83" s="17"/>
      <c r="I83" s="15"/>
      <c r="J83" s="16"/>
      <c r="K83" s="17"/>
      <c r="L83" s="15"/>
      <c r="M83" s="16"/>
      <c r="N83" s="17"/>
      <c r="O83" s="15"/>
      <c r="P83" s="16"/>
      <c r="Q83" s="17"/>
      <c r="R83" s="15"/>
      <c r="S83" s="16"/>
      <c r="T83" s="17"/>
      <c r="U83" s="15">
        <f t="shared" si="6"/>
        <v>1</v>
      </c>
      <c r="V83" s="16">
        <f t="shared" si="7"/>
        <v>0</v>
      </c>
      <c r="W83" s="17">
        <f t="shared" si="8"/>
        <v>0</v>
      </c>
      <c r="X83" s="17">
        <f t="shared" si="5"/>
        <v>1</v>
      </c>
    </row>
    <row r="84" spans="1:24" x14ac:dyDescent="0.15">
      <c r="A84" s="1">
        <v>79</v>
      </c>
      <c r="B84" s="39" t="s">
        <v>105</v>
      </c>
      <c r="C84" s="15"/>
      <c r="D84" s="16"/>
      <c r="E84" s="17"/>
      <c r="F84" s="15"/>
      <c r="G84" s="16"/>
      <c r="H84" s="17"/>
      <c r="I84" s="15"/>
      <c r="J84" s="16"/>
      <c r="K84" s="17"/>
      <c r="L84" s="15"/>
      <c r="M84" s="16"/>
      <c r="N84" s="17"/>
      <c r="O84" s="15"/>
      <c r="P84" s="16"/>
      <c r="Q84" s="17"/>
      <c r="R84" s="15"/>
      <c r="S84" s="16"/>
      <c r="T84" s="17"/>
      <c r="U84" s="15">
        <f t="shared" si="6"/>
        <v>0</v>
      </c>
      <c r="V84" s="16">
        <f t="shared" si="7"/>
        <v>0</v>
      </c>
      <c r="W84" s="17">
        <f t="shared" si="8"/>
        <v>0</v>
      </c>
      <c r="X84" s="17">
        <f t="shared" si="5"/>
        <v>0</v>
      </c>
    </row>
    <row r="85" spans="1:24" x14ac:dyDescent="0.15">
      <c r="A85" s="1">
        <v>80</v>
      </c>
      <c r="B85" s="39" t="s">
        <v>124</v>
      </c>
      <c r="C85" s="15"/>
      <c r="D85" s="16"/>
      <c r="E85" s="17"/>
      <c r="F85" s="15"/>
      <c r="G85" s="16"/>
      <c r="H85" s="17"/>
      <c r="I85" s="15"/>
      <c r="J85" s="16"/>
      <c r="K85" s="17"/>
      <c r="L85" s="15"/>
      <c r="M85" s="16"/>
      <c r="N85" s="17"/>
      <c r="O85" s="15"/>
      <c r="P85" s="16"/>
      <c r="Q85" s="17"/>
      <c r="R85" s="15"/>
      <c r="S85" s="16"/>
      <c r="T85" s="17"/>
      <c r="U85" s="15">
        <f t="shared" si="6"/>
        <v>0</v>
      </c>
      <c r="V85" s="16">
        <f t="shared" si="7"/>
        <v>0</v>
      </c>
      <c r="W85" s="17">
        <f t="shared" si="8"/>
        <v>0</v>
      </c>
      <c r="X85" s="17">
        <f t="shared" si="5"/>
        <v>0</v>
      </c>
    </row>
    <row r="86" spans="1:24" x14ac:dyDescent="0.15">
      <c r="A86" s="1">
        <v>81</v>
      </c>
      <c r="B86" s="39" t="s">
        <v>178</v>
      </c>
      <c r="C86" s="15"/>
      <c r="D86" s="16"/>
      <c r="E86" s="17"/>
      <c r="F86" s="15"/>
      <c r="G86" s="16"/>
      <c r="H86" s="17"/>
      <c r="I86" s="15"/>
      <c r="J86" s="16"/>
      <c r="K86" s="17"/>
      <c r="L86" s="15"/>
      <c r="M86" s="16"/>
      <c r="N86" s="17"/>
      <c r="O86" s="15"/>
      <c r="P86" s="16"/>
      <c r="Q86" s="17"/>
      <c r="R86" s="15"/>
      <c r="S86" s="16"/>
      <c r="T86" s="17"/>
      <c r="U86" s="15">
        <f t="shared" si="6"/>
        <v>0</v>
      </c>
      <c r="V86" s="16">
        <f t="shared" si="7"/>
        <v>0</v>
      </c>
      <c r="W86" s="17">
        <f t="shared" si="8"/>
        <v>0</v>
      </c>
      <c r="X86" s="17">
        <f t="shared" si="5"/>
        <v>0</v>
      </c>
    </row>
    <row r="87" spans="1:24" x14ac:dyDescent="0.15">
      <c r="A87" s="1">
        <v>82</v>
      </c>
      <c r="B87" s="39" t="s">
        <v>213</v>
      </c>
      <c r="C87" s="15"/>
      <c r="D87" s="16"/>
      <c r="E87" s="17"/>
      <c r="F87" s="15"/>
      <c r="G87" s="16"/>
      <c r="H87" s="17"/>
      <c r="I87" s="15"/>
      <c r="J87" s="16"/>
      <c r="K87" s="17"/>
      <c r="L87" s="15"/>
      <c r="M87" s="16"/>
      <c r="N87" s="17"/>
      <c r="O87" s="15"/>
      <c r="P87" s="16"/>
      <c r="Q87" s="17"/>
      <c r="R87" s="15"/>
      <c r="S87" s="16"/>
      <c r="T87" s="17"/>
      <c r="U87" s="15">
        <f t="shared" si="6"/>
        <v>0</v>
      </c>
      <c r="V87" s="16">
        <f t="shared" si="7"/>
        <v>0</v>
      </c>
      <c r="W87" s="17">
        <f t="shared" si="8"/>
        <v>0</v>
      </c>
      <c r="X87" s="17">
        <f t="shared" si="5"/>
        <v>0</v>
      </c>
    </row>
    <row r="88" spans="1:24" x14ac:dyDescent="0.15">
      <c r="A88" s="1">
        <v>83</v>
      </c>
      <c r="B88" s="39" t="s">
        <v>179</v>
      </c>
      <c r="C88" s="15"/>
      <c r="D88" s="16"/>
      <c r="E88" s="17"/>
      <c r="F88" s="15"/>
      <c r="G88" s="16"/>
      <c r="H88" s="17"/>
      <c r="I88" s="15"/>
      <c r="J88" s="16"/>
      <c r="K88" s="17"/>
      <c r="L88" s="15"/>
      <c r="M88" s="16"/>
      <c r="N88" s="17"/>
      <c r="O88" s="15"/>
      <c r="P88" s="16"/>
      <c r="Q88" s="17"/>
      <c r="R88" s="15"/>
      <c r="S88" s="16"/>
      <c r="T88" s="17"/>
      <c r="U88" s="15">
        <f t="shared" si="6"/>
        <v>0</v>
      </c>
      <c r="V88" s="16">
        <f t="shared" si="7"/>
        <v>0</v>
      </c>
      <c r="W88" s="17">
        <f t="shared" si="8"/>
        <v>0</v>
      </c>
      <c r="X88" s="17">
        <f t="shared" si="5"/>
        <v>0</v>
      </c>
    </row>
    <row r="89" spans="1:24" x14ac:dyDescent="0.15">
      <c r="A89" s="1">
        <v>84</v>
      </c>
      <c r="B89" s="39" t="s">
        <v>220</v>
      </c>
      <c r="C89" s="15"/>
      <c r="D89" s="16"/>
      <c r="E89" s="17"/>
      <c r="F89" s="15"/>
      <c r="G89" s="16"/>
      <c r="H89" s="17"/>
      <c r="I89" s="15"/>
      <c r="J89" s="16"/>
      <c r="K89" s="17"/>
      <c r="L89" s="15"/>
      <c r="M89" s="16"/>
      <c r="N89" s="17"/>
      <c r="O89" s="15"/>
      <c r="P89" s="16"/>
      <c r="Q89" s="17"/>
      <c r="R89" s="15"/>
      <c r="S89" s="16"/>
      <c r="T89" s="17"/>
      <c r="U89" s="15">
        <f t="shared" si="6"/>
        <v>0</v>
      </c>
      <c r="V89" s="16">
        <f t="shared" si="7"/>
        <v>0</v>
      </c>
      <c r="W89" s="17">
        <f t="shared" si="8"/>
        <v>0</v>
      </c>
      <c r="X89" s="17">
        <f t="shared" si="5"/>
        <v>0</v>
      </c>
    </row>
    <row r="90" spans="1:24" x14ac:dyDescent="0.15">
      <c r="A90" s="1">
        <v>85</v>
      </c>
      <c r="B90" s="39" t="s">
        <v>194</v>
      </c>
      <c r="C90" s="15">
        <v>1</v>
      </c>
      <c r="D90" s="16">
        <v>4</v>
      </c>
      <c r="E90" s="17"/>
      <c r="F90" s="15"/>
      <c r="G90" s="16"/>
      <c r="H90" s="17">
        <v>4</v>
      </c>
      <c r="I90" s="15"/>
      <c r="J90" s="16"/>
      <c r="K90" s="17"/>
      <c r="L90" s="15"/>
      <c r="M90" s="16"/>
      <c r="N90" s="17"/>
      <c r="O90" s="15"/>
      <c r="P90" s="16"/>
      <c r="Q90" s="17"/>
      <c r="R90" s="15"/>
      <c r="S90" s="16"/>
      <c r="T90" s="17"/>
      <c r="U90" s="15">
        <f t="shared" si="6"/>
        <v>1</v>
      </c>
      <c r="V90" s="16">
        <f t="shared" si="7"/>
        <v>4</v>
      </c>
      <c r="W90" s="17">
        <f t="shared" si="8"/>
        <v>4</v>
      </c>
      <c r="X90" s="17">
        <f t="shared" si="5"/>
        <v>5</v>
      </c>
    </row>
    <row r="91" spans="1:24" x14ac:dyDescent="0.15">
      <c r="A91" s="1">
        <v>86</v>
      </c>
      <c r="B91" s="39" t="s">
        <v>106</v>
      </c>
      <c r="C91" s="15"/>
      <c r="D91" s="16"/>
      <c r="E91" s="17"/>
      <c r="F91" s="15"/>
      <c r="G91" s="16"/>
      <c r="H91" s="17">
        <v>1</v>
      </c>
      <c r="I91" s="15"/>
      <c r="J91" s="16"/>
      <c r="K91" s="17"/>
      <c r="L91" s="15"/>
      <c r="M91" s="16"/>
      <c r="N91" s="17"/>
      <c r="O91" s="15"/>
      <c r="P91" s="16"/>
      <c r="Q91" s="17"/>
      <c r="R91" s="15"/>
      <c r="S91" s="16"/>
      <c r="T91" s="17"/>
      <c r="U91" s="15">
        <f t="shared" si="6"/>
        <v>0</v>
      </c>
      <c r="V91" s="16">
        <f t="shared" si="7"/>
        <v>0</v>
      </c>
      <c r="W91" s="17">
        <f t="shared" si="8"/>
        <v>1</v>
      </c>
      <c r="X91" s="17">
        <f t="shared" si="5"/>
        <v>1</v>
      </c>
    </row>
    <row r="92" spans="1:24" x14ac:dyDescent="0.15">
      <c r="A92" s="1">
        <v>87</v>
      </c>
      <c r="B92" s="39" t="s">
        <v>75</v>
      </c>
      <c r="C92" s="15">
        <v>10</v>
      </c>
      <c r="D92" s="16">
        <v>20</v>
      </c>
      <c r="E92" s="17"/>
      <c r="F92" s="15">
        <v>2</v>
      </c>
      <c r="G92" s="16">
        <v>1</v>
      </c>
      <c r="H92" s="17">
        <v>492</v>
      </c>
      <c r="I92" s="15">
        <v>1</v>
      </c>
      <c r="J92" s="16"/>
      <c r="K92" s="17">
        <v>1</v>
      </c>
      <c r="L92" s="15"/>
      <c r="M92" s="16"/>
      <c r="N92" s="17"/>
      <c r="O92" s="15"/>
      <c r="P92" s="16"/>
      <c r="Q92" s="17"/>
      <c r="R92" s="15"/>
      <c r="S92" s="16"/>
      <c r="T92" s="17"/>
      <c r="U92" s="15">
        <f t="shared" si="6"/>
        <v>13</v>
      </c>
      <c r="V92" s="16">
        <f t="shared" si="7"/>
        <v>21</v>
      </c>
      <c r="W92" s="17">
        <f t="shared" si="8"/>
        <v>493</v>
      </c>
      <c r="X92" s="17">
        <f t="shared" si="5"/>
        <v>506</v>
      </c>
    </row>
    <row r="93" spans="1:24" x14ac:dyDescent="0.15">
      <c r="A93" s="1">
        <v>88</v>
      </c>
      <c r="B93" s="39" t="s">
        <v>37</v>
      </c>
      <c r="C93" s="15">
        <v>12</v>
      </c>
      <c r="D93" s="16">
        <v>10</v>
      </c>
      <c r="E93" s="17"/>
      <c r="F93" s="15"/>
      <c r="G93" s="16"/>
      <c r="H93" s="17"/>
      <c r="I93" s="15"/>
      <c r="J93" s="16"/>
      <c r="K93" s="17"/>
      <c r="L93" s="15"/>
      <c r="M93" s="16"/>
      <c r="N93" s="17"/>
      <c r="O93" s="15">
        <v>9</v>
      </c>
      <c r="P93" s="16">
        <v>7</v>
      </c>
      <c r="Q93" s="17"/>
      <c r="R93" s="15"/>
      <c r="S93" s="16"/>
      <c r="T93" s="17"/>
      <c r="U93" s="15">
        <f t="shared" si="6"/>
        <v>21</v>
      </c>
      <c r="V93" s="16">
        <f t="shared" si="7"/>
        <v>17</v>
      </c>
      <c r="W93" s="17">
        <f t="shared" si="8"/>
        <v>0</v>
      </c>
      <c r="X93" s="17">
        <f t="shared" si="5"/>
        <v>21</v>
      </c>
    </row>
    <row r="94" spans="1:24" x14ac:dyDescent="0.15">
      <c r="A94" s="1">
        <v>89</v>
      </c>
      <c r="B94" s="39" t="s">
        <v>180</v>
      </c>
      <c r="C94" s="15">
        <v>2</v>
      </c>
      <c r="D94" s="16">
        <v>2</v>
      </c>
      <c r="E94" s="17"/>
      <c r="F94" s="15"/>
      <c r="G94" s="16"/>
      <c r="H94" s="17"/>
      <c r="I94" s="15"/>
      <c r="J94" s="16"/>
      <c r="K94" s="17"/>
      <c r="L94" s="15"/>
      <c r="M94" s="16"/>
      <c r="N94" s="17"/>
      <c r="O94" s="15"/>
      <c r="P94" s="16"/>
      <c r="Q94" s="17"/>
      <c r="R94" s="15"/>
      <c r="S94" s="16"/>
      <c r="T94" s="17"/>
      <c r="U94" s="15">
        <f t="shared" si="6"/>
        <v>2</v>
      </c>
      <c r="V94" s="16">
        <f t="shared" si="7"/>
        <v>2</v>
      </c>
      <c r="W94" s="17">
        <f t="shared" si="8"/>
        <v>0</v>
      </c>
      <c r="X94" s="17">
        <f t="shared" si="5"/>
        <v>2</v>
      </c>
    </row>
    <row r="95" spans="1:24" x14ac:dyDescent="0.15">
      <c r="A95" s="1">
        <v>90</v>
      </c>
      <c r="B95" s="39" t="s">
        <v>47</v>
      </c>
      <c r="C95" s="15">
        <v>35</v>
      </c>
      <c r="D95" s="16">
        <v>37</v>
      </c>
      <c r="E95" s="17"/>
      <c r="F95" s="15">
        <v>2</v>
      </c>
      <c r="G95" s="16"/>
      <c r="H95" s="17">
        <v>46</v>
      </c>
      <c r="I95" s="15">
        <v>1</v>
      </c>
      <c r="J95" s="16"/>
      <c r="K95" s="17"/>
      <c r="L95" s="15">
        <v>1</v>
      </c>
      <c r="M95" s="16"/>
      <c r="N95" s="17"/>
      <c r="O95" s="15">
        <v>4</v>
      </c>
      <c r="P95" s="16">
        <v>1</v>
      </c>
      <c r="Q95" s="17"/>
      <c r="R95" s="15"/>
      <c r="S95" s="16"/>
      <c r="T95" s="17"/>
      <c r="U95" s="15">
        <f t="shared" si="6"/>
        <v>43</v>
      </c>
      <c r="V95" s="16">
        <f t="shared" si="7"/>
        <v>38</v>
      </c>
      <c r="W95" s="17">
        <f t="shared" si="8"/>
        <v>46</v>
      </c>
      <c r="X95" s="17">
        <f t="shared" si="5"/>
        <v>89</v>
      </c>
    </row>
    <row r="96" spans="1:24" x14ac:dyDescent="0.15">
      <c r="A96" s="1">
        <v>91</v>
      </c>
      <c r="B96" s="39" t="s">
        <v>150</v>
      </c>
      <c r="C96" s="15">
        <v>83</v>
      </c>
      <c r="D96" s="16">
        <v>48</v>
      </c>
      <c r="E96" s="17"/>
      <c r="F96" s="15">
        <v>12</v>
      </c>
      <c r="G96" s="16">
        <v>7</v>
      </c>
      <c r="H96" s="17">
        <v>121</v>
      </c>
      <c r="I96" s="15"/>
      <c r="J96" s="16"/>
      <c r="K96" s="17"/>
      <c r="L96" s="15"/>
      <c r="M96" s="16"/>
      <c r="N96" s="17"/>
      <c r="O96" s="15">
        <v>18</v>
      </c>
      <c r="P96" s="16">
        <v>18</v>
      </c>
      <c r="Q96" s="17"/>
      <c r="R96" s="15"/>
      <c r="S96" s="16"/>
      <c r="T96" s="17"/>
      <c r="U96" s="15">
        <f t="shared" si="6"/>
        <v>113</v>
      </c>
      <c r="V96" s="16">
        <f t="shared" si="7"/>
        <v>73</v>
      </c>
      <c r="W96" s="17">
        <f t="shared" si="8"/>
        <v>121</v>
      </c>
      <c r="X96" s="17">
        <f t="shared" si="5"/>
        <v>234</v>
      </c>
    </row>
    <row r="97" spans="1:24" x14ac:dyDescent="0.15">
      <c r="A97" s="1">
        <v>92</v>
      </c>
      <c r="B97" s="39" t="s">
        <v>22</v>
      </c>
      <c r="C97" s="121">
        <v>8174</v>
      </c>
      <c r="D97" s="66">
        <v>11046</v>
      </c>
      <c r="E97" s="17"/>
      <c r="F97" s="15"/>
      <c r="G97" s="16">
        <v>4</v>
      </c>
      <c r="H97" s="17">
        <v>499</v>
      </c>
      <c r="I97" s="15">
        <v>25</v>
      </c>
      <c r="J97" s="16">
        <v>29</v>
      </c>
      <c r="K97" s="17">
        <v>6</v>
      </c>
      <c r="L97" s="15"/>
      <c r="M97" s="16"/>
      <c r="N97" s="17"/>
      <c r="O97" s="15"/>
      <c r="P97" s="16"/>
      <c r="Q97" s="17"/>
      <c r="R97" s="15"/>
      <c r="S97" s="16"/>
      <c r="T97" s="17"/>
      <c r="U97" s="15">
        <f t="shared" si="6"/>
        <v>8199</v>
      </c>
      <c r="V97" s="16">
        <f t="shared" si="7"/>
        <v>11079</v>
      </c>
      <c r="W97" s="17">
        <f t="shared" si="8"/>
        <v>505</v>
      </c>
      <c r="X97" s="17">
        <f t="shared" si="5"/>
        <v>8704</v>
      </c>
    </row>
    <row r="98" spans="1:24" x14ac:dyDescent="0.15">
      <c r="A98" s="1">
        <v>93</v>
      </c>
      <c r="B98" s="39" t="s">
        <v>195</v>
      </c>
      <c r="C98" s="15"/>
      <c r="D98" s="16"/>
      <c r="E98" s="17"/>
      <c r="F98" s="15"/>
      <c r="G98" s="16">
        <v>1</v>
      </c>
      <c r="H98" s="17">
        <v>21</v>
      </c>
      <c r="I98" s="15"/>
      <c r="J98" s="16"/>
      <c r="K98" s="17"/>
      <c r="L98" s="15"/>
      <c r="M98" s="16"/>
      <c r="N98" s="17"/>
      <c r="O98" s="15"/>
      <c r="P98" s="16"/>
      <c r="Q98" s="17"/>
      <c r="R98" s="15"/>
      <c r="S98" s="16"/>
      <c r="T98" s="17"/>
      <c r="U98" s="15">
        <f t="shared" si="6"/>
        <v>0</v>
      </c>
      <c r="V98" s="16">
        <f t="shared" si="7"/>
        <v>1</v>
      </c>
      <c r="W98" s="17">
        <f t="shared" si="8"/>
        <v>21</v>
      </c>
      <c r="X98" s="17">
        <f t="shared" si="5"/>
        <v>21</v>
      </c>
    </row>
    <row r="99" spans="1:24" x14ac:dyDescent="0.15">
      <c r="A99" s="1">
        <v>94</v>
      </c>
      <c r="B99" s="39" t="s">
        <v>164</v>
      </c>
      <c r="C99" s="15">
        <v>8</v>
      </c>
      <c r="D99" s="16">
        <v>6</v>
      </c>
      <c r="E99" s="17"/>
      <c r="F99" s="15"/>
      <c r="G99" s="16"/>
      <c r="H99" s="17"/>
      <c r="I99" s="15">
        <v>1</v>
      </c>
      <c r="J99" s="16">
        <v>1</v>
      </c>
      <c r="K99" s="17">
        <v>2</v>
      </c>
      <c r="L99" s="15"/>
      <c r="M99" s="16"/>
      <c r="N99" s="17"/>
      <c r="O99" s="15"/>
      <c r="P99" s="16"/>
      <c r="Q99" s="17"/>
      <c r="R99" s="15"/>
      <c r="S99" s="16"/>
      <c r="T99" s="17"/>
      <c r="U99" s="15">
        <f t="shared" si="6"/>
        <v>9</v>
      </c>
      <c r="V99" s="16">
        <f t="shared" si="7"/>
        <v>7</v>
      </c>
      <c r="W99" s="17">
        <f t="shared" si="8"/>
        <v>2</v>
      </c>
      <c r="X99" s="17">
        <f t="shared" si="5"/>
        <v>11</v>
      </c>
    </row>
    <row r="100" spans="1:24" x14ac:dyDescent="0.15">
      <c r="A100" s="1">
        <v>95</v>
      </c>
      <c r="B100" s="39" t="s">
        <v>132</v>
      </c>
      <c r="C100" s="15">
        <v>5</v>
      </c>
      <c r="D100" s="16">
        <v>32</v>
      </c>
      <c r="E100" s="17"/>
      <c r="F100" s="15"/>
      <c r="G100" s="16"/>
      <c r="H100" s="17"/>
      <c r="I100" s="15"/>
      <c r="J100" s="16"/>
      <c r="K100" s="17"/>
      <c r="L100" s="15"/>
      <c r="M100" s="16"/>
      <c r="N100" s="17"/>
      <c r="O100" s="15"/>
      <c r="P100" s="16"/>
      <c r="Q100" s="17"/>
      <c r="R100" s="15"/>
      <c r="S100" s="16"/>
      <c r="T100" s="17"/>
      <c r="U100" s="15">
        <f t="shared" si="6"/>
        <v>5</v>
      </c>
      <c r="V100" s="16">
        <f t="shared" si="7"/>
        <v>32</v>
      </c>
      <c r="W100" s="17">
        <f t="shared" si="8"/>
        <v>0</v>
      </c>
      <c r="X100" s="17">
        <f t="shared" si="5"/>
        <v>5</v>
      </c>
    </row>
    <row r="101" spans="1:24" x14ac:dyDescent="0.15">
      <c r="A101" s="1">
        <v>96</v>
      </c>
      <c r="B101" s="39" t="s">
        <v>56</v>
      </c>
      <c r="C101" s="15"/>
      <c r="D101" s="16"/>
      <c r="E101" s="17"/>
      <c r="F101" s="15"/>
      <c r="G101" s="16"/>
      <c r="H101" s="17"/>
      <c r="I101" s="15"/>
      <c r="J101" s="16"/>
      <c r="K101" s="17"/>
      <c r="L101" s="15"/>
      <c r="M101" s="16"/>
      <c r="N101" s="17"/>
      <c r="O101" s="15"/>
      <c r="P101" s="16"/>
      <c r="Q101" s="17"/>
      <c r="R101" s="15"/>
      <c r="S101" s="16"/>
      <c r="T101" s="17"/>
      <c r="U101" s="15">
        <f t="shared" si="6"/>
        <v>0</v>
      </c>
      <c r="V101" s="16">
        <f t="shared" si="7"/>
        <v>0</v>
      </c>
      <c r="W101" s="17">
        <f t="shared" si="8"/>
        <v>0</v>
      </c>
      <c r="X101" s="17">
        <f t="shared" si="5"/>
        <v>0</v>
      </c>
    </row>
    <row r="102" spans="1:24" x14ac:dyDescent="0.15">
      <c r="A102" s="1">
        <v>97</v>
      </c>
      <c r="B102" s="39" t="s">
        <v>1</v>
      </c>
      <c r="C102" s="121">
        <v>6828</v>
      </c>
      <c r="D102" s="66">
        <v>9577</v>
      </c>
      <c r="E102" s="17"/>
      <c r="F102" s="15">
        <v>8</v>
      </c>
      <c r="G102" s="16">
        <v>1</v>
      </c>
      <c r="H102" s="17">
        <v>1835</v>
      </c>
      <c r="I102" s="15">
        <v>61</v>
      </c>
      <c r="J102" s="16">
        <v>63</v>
      </c>
      <c r="K102" s="17">
        <v>144</v>
      </c>
      <c r="L102" s="15"/>
      <c r="M102" s="16"/>
      <c r="N102" s="17"/>
      <c r="O102" s="15">
        <v>1</v>
      </c>
      <c r="P102" s="16"/>
      <c r="Q102" s="17"/>
      <c r="R102" s="15"/>
      <c r="S102" s="16"/>
      <c r="T102" s="17"/>
      <c r="U102" s="15">
        <f t="shared" si="6"/>
        <v>6898</v>
      </c>
      <c r="V102" s="16">
        <f t="shared" si="7"/>
        <v>9641</v>
      </c>
      <c r="W102" s="17">
        <f t="shared" si="8"/>
        <v>1979</v>
      </c>
      <c r="X102" s="17">
        <f t="shared" si="5"/>
        <v>8877</v>
      </c>
    </row>
    <row r="103" spans="1:24" x14ac:dyDescent="0.15">
      <c r="A103" s="1">
        <v>98</v>
      </c>
      <c r="B103" s="39" t="s">
        <v>151</v>
      </c>
      <c r="C103" s="121">
        <v>705</v>
      </c>
      <c r="D103" s="66">
        <v>882</v>
      </c>
      <c r="E103" s="17"/>
      <c r="F103" s="15"/>
      <c r="G103" s="16"/>
      <c r="H103" s="17">
        <v>5</v>
      </c>
      <c r="I103" s="15">
        <v>2</v>
      </c>
      <c r="J103" s="16">
        <v>2</v>
      </c>
      <c r="K103" s="17"/>
      <c r="L103" s="15"/>
      <c r="M103" s="16"/>
      <c r="N103" s="17"/>
      <c r="O103" s="15"/>
      <c r="P103" s="16">
        <v>2</v>
      </c>
      <c r="Q103" s="17"/>
      <c r="R103" s="15"/>
      <c r="S103" s="16"/>
      <c r="T103" s="17"/>
      <c r="U103" s="15">
        <f t="shared" si="6"/>
        <v>707</v>
      </c>
      <c r="V103" s="16">
        <f t="shared" si="7"/>
        <v>886</v>
      </c>
      <c r="W103" s="17">
        <f t="shared" si="8"/>
        <v>5</v>
      </c>
      <c r="X103" s="17">
        <f t="shared" si="5"/>
        <v>712</v>
      </c>
    </row>
    <row r="104" spans="1:24" x14ac:dyDescent="0.15">
      <c r="A104" s="1">
        <v>99</v>
      </c>
      <c r="B104" s="39" t="s">
        <v>11</v>
      </c>
      <c r="C104" s="121">
        <v>1574</v>
      </c>
      <c r="D104" s="66">
        <v>2756</v>
      </c>
      <c r="E104" s="17"/>
      <c r="F104" s="15"/>
      <c r="G104" s="16">
        <v>1</v>
      </c>
      <c r="H104" s="17">
        <v>258</v>
      </c>
      <c r="I104" s="15">
        <v>2</v>
      </c>
      <c r="J104" s="16">
        <v>4</v>
      </c>
      <c r="K104" s="17">
        <v>1</v>
      </c>
      <c r="L104" s="15"/>
      <c r="M104" s="16"/>
      <c r="N104" s="17"/>
      <c r="O104" s="15"/>
      <c r="P104" s="16"/>
      <c r="Q104" s="17"/>
      <c r="R104" s="15"/>
      <c r="S104" s="16"/>
      <c r="T104" s="17"/>
      <c r="U104" s="15">
        <f t="shared" si="6"/>
        <v>1576</v>
      </c>
      <c r="V104" s="16">
        <f t="shared" si="7"/>
        <v>2761</v>
      </c>
      <c r="W104" s="17">
        <f t="shared" si="8"/>
        <v>259</v>
      </c>
      <c r="X104" s="17">
        <f t="shared" si="5"/>
        <v>1835</v>
      </c>
    </row>
    <row r="105" spans="1:24" x14ac:dyDescent="0.15">
      <c r="A105" s="1">
        <v>100</v>
      </c>
      <c r="B105" s="39" t="s">
        <v>12</v>
      </c>
      <c r="C105" s="15">
        <v>143</v>
      </c>
      <c r="D105" s="16">
        <v>155</v>
      </c>
      <c r="E105" s="17"/>
      <c r="F105" s="15"/>
      <c r="G105" s="16"/>
      <c r="H105" s="17">
        <v>1211</v>
      </c>
      <c r="I105" s="15">
        <v>3</v>
      </c>
      <c r="J105" s="16">
        <v>10</v>
      </c>
      <c r="K105" s="17"/>
      <c r="L105" s="15"/>
      <c r="M105" s="16"/>
      <c r="N105" s="17"/>
      <c r="O105" s="15">
        <v>1</v>
      </c>
      <c r="P105" s="16"/>
      <c r="Q105" s="17"/>
      <c r="R105" s="15"/>
      <c r="S105" s="16"/>
      <c r="T105" s="17"/>
      <c r="U105" s="15">
        <f t="shared" si="6"/>
        <v>147</v>
      </c>
      <c r="V105" s="16">
        <f t="shared" si="7"/>
        <v>165</v>
      </c>
      <c r="W105" s="17">
        <f t="shared" si="8"/>
        <v>1211</v>
      </c>
      <c r="X105" s="17">
        <f t="shared" si="5"/>
        <v>1358</v>
      </c>
    </row>
    <row r="106" spans="1:24" x14ac:dyDescent="0.15">
      <c r="A106" s="1">
        <v>101</v>
      </c>
      <c r="B106" s="39" t="s">
        <v>138</v>
      </c>
      <c r="C106" s="15">
        <v>8</v>
      </c>
      <c r="D106" s="16">
        <v>4</v>
      </c>
      <c r="E106" s="17"/>
      <c r="F106" s="15"/>
      <c r="G106" s="16"/>
      <c r="H106" s="17">
        <v>786</v>
      </c>
      <c r="I106" s="15"/>
      <c r="J106" s="16">
        <v>1</v>
      </c>
      <c r="K106" s="17"/>
      <c r="L106" s="15"/>
      <c r="M106" s="16"/>
      <c r="N106" s="17"/>
      <c r="O106" s="15"/>
      <c r="P106" s="16"/>
      <c r="Q106" s="17"/>
      <c r="R106" s="15"/>
      <c r="S106" s="16"/>
      <c r="T106" s="17"/>
      <c r="U106" s="15">
        <f t="shared" si="6"/>
        <v>8</v>
      </c>
      <c r="V106" s="16">
        <f t="shared" si="7"/>
        <v>5</v>
      </c>
      <c r="W106" s="17">
        <f t="shared" si="8"/>
        <v>786</v>
      </c>
      <c r="X106" s="17">
        <f t="shared" si="5"/>
        <v>794</v>
      </c>
    </row>
    <row r="107" spans="1:24" x14ac:dyDescent="0.15">
      <c r="A107" s="1">
        <v>102</v>
      </c>
      <c r="B107" s="39" t="s">
        <v>26</v>
      </c>
      <c r="C107" s="121">
        <v>3211</v>
      </c>
      <c r="D107" s="66">
        <v>2170</v>
      </c>
      <c r="E107" s="17"/>
      <c r="F107" s="15">
        <v>1</v>
      </c>
      <c r="G107" s="16">
        <v>1</v>
      </c>
      <c r="H107" s="17">
        <v>432</v>
      </c>
      <c r="I107" s="15">
        <v>13</v>
      </c>
      <c r="J107" s="16">
        <v>20</v>
      </c>
      <c r="K107" s="17">
        <v>2</v>
      </c>
      <c r="L107" s="15"/>
      <c r="M107" s="16"/>
      <c r="N107" s="17"/>
      <c r="O107" s="15"/>
      <c r="P107" s="16"/>
      <c r="Q107" s="17"/>
      <c r="R107" s="15"/>
      <c r="S107" s="16"/>
      <c r="T107" s="17"/>
      <c r="U107" s="15">
        <f t="shared" si="6"/>
        <v>3225</v>
      </c>
      <c r="V107" s="16">
        <f t="shared" si="7"/>
        <v>2191</v>
      </c>
      <c r="W107" s="17">
        <f t="shared" si="8"/>
        <v>434</v>
      </c>
      <c r="X107" s="17">
        <f t="shared" si="5"/>
        <v>3659</v>
      </c>
    </row>
    <row r="108" spans="1:24" x14ac:dyDescent="0.15">
      <c r="A108" s="1">
        <v>103</v>
      </c>
      <c r="B108" s="39" t="s">
        <v>17</v>
      </c>
      <c r="C108" s="121">
        <v>2269</v>
      </c>
      <c r="D108" s="66">
        <v>3442</v>
      </c>
      <c r="E108" s="17"/>
      <c r="F108" s="15">
        <v>24</v>
      </c>
      <c r="G108" s="16">
        <v>39</v>
      </c>
      <c r="H108" s="17">
        <v>2528</v>
      </c>
      <c r="I108" s="15">
        <v>22</v>
      </c>
      <c r="J108" s="16">
        <v>44</v>
      </c>
      <c r="K108" s="17">
        <v>2</v>
      </c>
      <c r="L108" s="15"/>
      <c r="M108" s="16"/>
      <c r="N108" s="17"/>
      <c r="O108" s="15"/>
      <c r="P108" s="16"/>
      <c r="Q108" s="17"/>
      <c r="R108" s="15"/>
      <c r="S108" s="16"/>
      <c r="T108" s="17"/>
      <c r="U108" s="15">
        <f t="shared" si="6"/>
        <v>2315</v>
      </c>
      <c r="V108" s="16">
        <f t="shared" si="7"/>
        <v>3525</v>
      </c>
      <c r="W108" s="17">
        <f t="shared" si="8"/>
        <v>2530</v>
      </c>
      <c r="X108" s="17">
        <f t="shared" si="5"/>
        <v>4845</v>
      </c>
    </row>
    <row r="109" spans="1:24" x14ac:dyDescent="0.15">
      <c r="A109" s="1">
        <v>104</v>
      </c>
      <c r="B109" s="39" t="s">
        <v>13</v>
      </c>
      <c r="C109" s="121">
        <v>533</v>
      </c>
      <c r="D109" s="66">
        <v>619</v>
      </c>
      <c r="E109" s="17"/>
      <c r="F109" s="15">
        <v>1</v>
      </c>
      <c r="G109" s="16">
        <v>4</v>
      </c>
      <c r="H109" s="17">
        <v>7235</v>
      </c>
      <c r="I109" s="15">
        <v>48</v>
      </c>
      <c r="J109" s="16">
        <v>68</v>
      </c>
      <c r="K109" s="17">
        <v>2</v>
      </c>
      <c r="L109" s="15"/>
      <c r="M109" s="16"/>
      <c r="N109" s="17"/>
      <c r="O109" s="15">
        <v>1</v>
      </c>
      <c r="P109" s="16">
        <v>1</v>
      </c>
      <c r="Q109" s="17"/>
      <c r="R109" s="15"/>
      <c r="S109" s="16"/>
      <c r="T109" s="17"/>
      <c r="U109" s="15">
        <f t="shared" si="6"/>
        <v>583</v>
      </c>
      <c r="V109" s="16">
        <f t="shared" si="7"/>
        <v>692</v>
      </c>
      <c r="W109" s="17">
        <f t="shared" si="8"/>
        <v>7237</v>
      </c>
      <c r="X109" s="17">
        <f t="shared" si="5"/>
        <v>7820</v>
      </c>
    </row>
    <row r="110" spans="1:24" x14ac:dyDescent="0.15">
      <c r="A110" s="1">
        <v>105</v>
      </c>
      <c r="B110" s="39" t="s">
        <v>18</v>
      </c>
      <c r="C110" s="15">
        <v>21</v>
      </c>
      <c r="D110" s="16">
        <v>34</v>
      </c>
      <c r="E110" s="17"/>
      <c r="F110" s="15"/>
      <c r="G110" s="16"/>
      <c r="H110" s="17"/>
      <c r="I110" s="15"/>
      <c r="J110" s="16"/>
      <c r="K110" s="17"/>
      <c r="L110" s="15"/>
      <c r="M110" s="16"/>
      <c r="N110" s="17"/>
      <c r="O110" s="15"/>
      <c r="P110" s="16"/>
      <c r="Q110" s="17"/>
      <c r="R110" s="15"/>
      <c r="S110" s="16"/>
      <c r="T110" s="17"/>
      <c r="U110" s="15">
        <f t="shared" si="6"/>
        <v>21</v>
      </c>
      <c r="V110" s="16">
        <f t="shared" si="7"/>
        <v>34</v>
      </c>
      <c r="W110" s="17">
        <f t="shared" si="8"/>
        <v>0</v>
      </c>
      <c r="X110" s="17">
        <f t="shared" si="5"/>
        <v>21</v>
      </c>
    </row>
    <row r="111" spans="1:24" x14ac:dyDescent="0.15">
      <c r="A111" s="1">
        <v>106</v>
      </c>
      <c r="B111" s="39" t="s">
        <v>181</v>
      </c>
      <c r="C111" s="15">
        <v>2</v>
      </c>
      <c r="D111" s="16">
        <v>2</v>
      </c>
      <c r="E111" s="17"/>
      <c r="F111" s="15"/>
      <c r="G111" s="16"/>
      <c r="H111" s="17"/>
      <c r="I111" s="15"/>
      <c r="J111" s="16"/>
      <c r="K111" s="17"/>
      <c r="L111" s="15"/>
      <c r="M111" s="16"/>
      <c r="N111" s="17"/>
      <c r="O111" s="15"/>
      <c r="P111" s="16"/>
      <c r="Q111" s="17"/>
      <c r="R111" s="15"/>
      <c r="S111" s="16"/>
      <c r="T111" s="17"/>
      <c r="U111" s="15">
        <f t="shared" si="6"/>
        <v>2</v>
      </c>
      <c r="V111" s="16">
        <f t="shared" si="7"/>
        <v>2</v>
      </c>
      <c r="W111" s="17">
        <f t="shared" si="8"/>
        <v>0</v>
      </c>
      <c r="X111" s="17">
        <f t="shared" si="5"/>
        <v>2</v>
      </c>
    </row>
    <row r="112" spans="1:24" x14ac:dyDescent="0.15">
      <c r="A112" s="1">
        <v>107</v>
      </c>
      <c r="B112" s="39" t="s">
        <v>29</v>
      </c>
      <c r="C112" s="15">
        <v>25</v>
      </c>
      <c r="D112" s="16">
        <v>44</v>
      </c>
      <c r="E112" s="17"/>
      <c r="F112" s="15"/>
      <c r="G112" s="16"/>
      <c r="H112" s="17">
        <v>261</v>
      </c>
      <c r="I112" s="15">
        <v>4</v>
      </c>
      <c r="J112" s="16">
        <v>4</v>
      </c>
      <c r="K112" s="17"/>
      <c r="L112" s="15"/>
      <c r="M112" s="16"/>
      <c r="N112" s="17"/>
      <c r="O112" s="15"/>
      <c r="P112" s="16"/>
      <c r="Q112" s="17"/>
      <c r="R112" s="15"/>
      <c r="S112" s="16"/>
      <c r="T112" s="17"/>
      <c r="U112" s="15">
        <f t="shared" si="6"/>
        <v>29</v>
      </c>
      <c r="V112" s="16">
        <f t="shared" si="7"/>
        <v>48</v>
      </c>
      <c r="W112" s="17">
        <f t="shared" si="8"/>
        <v>261</v>
      </c>
      <c r="X112" s="17">
        <f t="shared" si="5"/>
        <v>290</v>
      </c>
    </row>
    <row r="113" spans="1:24" x14ac:dyDescent="0.15">
      <c r="A113" s="1">
        <v>108</v>
      </c>
      <c r="B113" s="39" t="s">
        <v>221</v>
      </c>
      <c r="C113" s="15"/>
      <c r="D113" s="16"/>
      <c r="E113" s="17"/>
      <c r="F113" s="15"/>
      <c r="G113" s="16"/>
      <c r="H113" s="17"/>
      <c r="I113" s="15"/>
      <c r="J113" s="16"/>
      <c r="K113" s="17"/>
      <c r="L113" s="15"/>
      <c r="M113" s="16"/>
      <c r="N113" s="17"/>
      <c r="O113" s="15"/>
      <c r="P113" s="16"/>
      <c r="Q113" s="17"/>
      <c r="R113" s="15"/>
      <c r="S113" s="16"/>
      <c r="T113" s="17"/>
      <c r="U113" s="15">
        <f t="shared" si="6"/>
        <v>0</v>
      </c>
      <c r="V113" s="16">
        <f t="shared" si="7"/>
        <v>0</v>
      </c>
      <c r="W113" s="17">
        <f t="shared" si="8"/>
        <v>0</v>
      </c>
      <c r="X113" s="17">
        <f t="shared" si="5"/>
        <v>0</v>
      </c>
    </row>
    <row r="114" spans="1:24" x14ac:dyDescent="0.15">
      <c r="A114" s="1">
        <v>109</v>
      </c>
      <c r="B114" s="39" t="s">
        <v>137</v>
      </c>
      <c r="C114" s="121">
        <v>1071</v>
      </c>
      <c r="D114" s="66">
        <v>1225</v>
      </c>
      <c r="E114" s="17"/>
      <c r="F114" s="15"/>
      <c r="G114" s="16"/>
      <c r="H114" s="17"/>
      <c r="I114" s="15">
        <v>3</v>
      </c>
      <c r="J114" s="16">
        <v>3</v>
      </c>
      <c r="K114" s="17"/>
      <c r="L114" s="15"/>
      <c r="M114" s="16"/>
      <c r="N114" s="17"/>
      <c r="O114" s="15"/>
      <c r="P114" s="16"/>
      <c r="Q114" s="17"/>
      <c r="R114" s="15"/>
      <c r="S114" s="16"/>
      <c r="T114" s="17"/>
      <c r="U114" s="15">
        <f t="shared" si="6"/>
        <v>1074</v>
      </c>
      <c r="V114" s="16">
        <f t="shared" si="7"/>
        <v>1228</v>
      </c>
      <c r="W114" s="17">
        <f t="shared" si="8"/>
        <v>0</v>
      </c>
      <c r="X114" s="17">
        <f t="shared" si="5"/>
        <v>1074</v>
      </c>
    </row>
    <row r="115" spans="1:24" x14ac:dyDescent="0.15">
      <c r="A115" s="1">
        <v>110</v>
      </c>
      <c r="B115" s="39" t="s">
        <v>212</v>
      </c>
      <c r="C115" s="15"/>
      <c r="D115" s="16"/>
      <c r="E115" s="17"/>
      <c r="F115" s="15"/>
      <c r="G115" s="16"/>
      <c r="H115" s="17"/>
      <c r="I115" s="15"/>
      <c r="J115" s="16"/>
      <c r="K115" s="17"/>
      <c r="L115" s="15"/>
      <c r="M115" s="16"/>
      <c r="N115" s="17"/>
      <c r="O115" s="15"/>
      <c r="P115" s="16"/>
      <c r="Q115" s="17"/>
      <c r="R115" s="15"/>
      <c r="S115" s="16"/>
      <c r="T115" s="17"/>
      <c r="U115" s="15">
        <f t="shared" si="6"/>
        <v>0</v>
      </c>
      <c r="V115" s="16">
        <f t="shared" si="7"/>
        <v>0</v>
      </c>
      <c r="W115" s="17">
        <f t="shared" si="8"/>
        <v>0</v>
      </c>
      <c r="X115" s="17">
        <f t="shared" si="5"/>
        <v>0</v>
      </c>
    </row>
    <row r="116" spans="1:24" x14ac:dyDescent="0.15">
      <c r="A116" s="1">
        <v>111</v>
      </c>
      <c r="B116" s="39" t="s">
        <v>96</v>
      </c>
      <c r="C116" s="15"/>
      <c r="D116" s="16">
        <v>1</v>
      </c>
      <c r="E116" s="17"/>
      <c r="F116" s="15"/>
      <c r="G116" s="16"/>
      <c r="H116" s="17">
        <v>2</v>
      </c>
      <c r="I116" s="15"/>
      <c r="J116" s="16"/>
      <c r="K116" s="17"/>
      <c r="L116" s="15"/>
      <c r="M116" s="16"/>
      <c r="N116" s="17"/>
      <c r="O116" s="15"/>
      <c r="P116" s="16"/>
      <c r="Q116" s="17"/>
      <c r="R116" s="15"/>
      <c r="S116" s="16"/>
      <c r="T116" s="17"/>
      <c r="U116" s="15">
        <f t="shared" si="6"/>
        <v>0</v>
      </c>
      <c r="V116" s="16">
        <f t="shared" si="7"/>
        <v>1</v>
      </c>
      <c r="W116" s="17">
        <f t="shared" si="8"/>
        <v>2</v>
      </c>
      <c r="X116" s="17">
        <f t="shared" si="5"/>
        <v>2</v>
      </c>
    </row>
    <row r="117" spans="1:24" x14ac:dyDescent="0.15">
      <c r="A117" s="1">
        <v>112</v>
      </c>
      <c r="B117" s="39" t="s">
        <v>30</v>
      </c>
      <c r="C117" s="15">
        <v>97</v>
      </c>
      <c r="D117" s="16">
        <v>147</v>
      </c>
      <c r="E117" s="17"/>
      <c r="F117" s="15">
        <v>2</v>
      </c>
      <c r="G117" s="16">
        <v>2</v>
      </c>
      <c r="H117" s="17">
        <v>388</v>
      </c>
      <c r="I117" s="15">
        <v>20</v>
      </c>
      <c r="J117" s="16">
        <v>24</v>
      </c>
      <c r="K117" s="17">
        <v>22</v>
      </c>
      <c r="L117" s="15"/>
      <c r="M117" s="16"/>
      <c r="N117" s="17"/>
      <c r="O117" s="15">
        <v>20</v>
      </c>
      <c r="P117" s="16"/>
      <c r="Q117" s="17"/>
      <c r="R117" s="15"/>
      <c r="S117" s="16"/>
      <c r="T117" s="17"/>
      <c r="U117" s="15">
        <f t="shared" si="6"/>
        <v>139</v>
      </c>
      <c r="V117" s="16">
        <f t="shared" si="7"/>
        <v>173</v>
      </c>
      <c r="W117" s="17">
        <f t="shared" si="8"/>
        <v>410</v>
      </c>
      <c r="X117" s="17">
        <f t="shared" si="5"/>
        <v>549</v>
      </c>
    </row>
    <row r="118" spans="1:24" x14ac:dyDescent="0.15">
      <c r="A118" s="1">
        <v>113</v>
      </c>
      <c r="B118" s="39" t="s">
        <v>262</v>
      </c>
      <c r="C118" s="15">
        <v>5</v>
      </c>
      <c r="D118" s="16">
        <v>6</v>
      </c>
      <c r="E118" s="17"/>
      <c r="F118" s="15"/>
      <c r="G118" s="16">
        <v>2</v>
      </c>
      <c r="H118" s="17">
        <v>1</v>
      </c>
      <c r="I118" s="15">
        <v>1</v>
      </c>
      <c r="J118" s="16">
        <v>1</v>
      </c>
      <c r="K118" s="17"/>
      <c r="L118" s="15"/>
      <c r="M118" s="16"/>
      <c r="N118" s="17"/>
      <c r="O118" s="15"/>
      <c r="P118" s="16">
        <v>1</v>
      </c>
      <c r="Q118" s="17"/>
      <c r="R118" s="15"/>
      <c r="S118" s="16"/>
      <c r="T118" s="17"/>
      <c r="U118" s="15">
        <f t="shared" si="6"/>
        <v>6</v>
      </c>
      <c r="V118" s="16">
        <f t="shared" si="7"/>
        <v>10</v>
      </c>
      <c r="W118" s="17">
        <f t="shared" si="8"/>
        <v>1</v>
      </c>
      <c r="X118" s="17">
        <f t="shared" si="5"/>
        <v>7</v>
      </c>
    </row>
    <row r="119" spans="1:24" x14ac:dyDescent="0.15">
      <c r="A119" s="1">
        <v>114</v>
      </c>
      <c r="B119" s="39" t="s">
        <v>129</v>
      </c>
      <c r="C119" s="15"/>
      <c r="D119" s="16"/>
      <c r="E119" s="17"/>
      <c r="F119" s="15"/>
      <c r="G119" s="16"/>
      <c r="H119" s="17"/>
      <c r="I119" s="15"/>
      <c r="J119" s="16"/>
      <c r="K119" s="17"/>
      <c r="L119" s="15"/>
      <c r="M119" s="16"/>
      <c r="N119" s="17"/>
      <c r="O119" s="15"/>
      <c r="P119" s="16"/>
      <c r="Q119" s="17"/>
      <c r="R119" s="15"/>
      <c r="S119" s="16"/>
      <c r="T119" s="17"/>
      <c r="U119" s="15">
        <f t="shared" si="6"/>
        <v>0</v>
      </c>
      <c r="V119" s="16">
        <f t="shared" si="7"/>
        <v>0</v>
      </c>
      <c r="W119" s="17">
        <f t="shared" si="8"/>
        <v>0</v>
      </c>
      <c r="X119" s="17">
        <f t="shared" si="5"/>
        <v>0</v>
      </c>
    </row>
    <row r="120" spans="1:24" x14ac:dyDescent="0.15">
      <c r="A120" s="1">
        <v>115</v>
      </c>
      <c r="B120" s="39" t="s">
        <v>38</v>
      </c>
      <c r="C120" s="15">
        <v>13</v>
      </c>
      <c r="D120" s="16">
        <v>25</v>
      </c>
      <c r="E120" s="17"/>
      <c r="F120" s="15">
        <v>2</v>
      </c>
      <c r="G120" s="16"/>
      <c r="H120" s="17">
        <v>4</v>
      </c>
      <c r="I120" s="15"/>
      <c r="J120" s="16"/>
      <c r="K120" s="17"/>
      <c r="L120" s="15"/>
      <c r="M120" s="16"/>
      <c r="N120" s="17"/>
      <c r="O120" s="15"/>
      <c r="P120" s="16"/>
      <c r="Q120" s="17"/>
      <c r="R120" s="15"/>
      <c r="S120" s="16"/>
      <c r="T120" s="17"/>
      <c r="U120" s="15">
        <f t="shared" si="6"/>
        <v>15</v>
      </c>
      <c r="V120" s="16">
        <f t="shared" si="7"/>
        <v>25</v>
      </c>
      <c r="W120" s="17">
        <f t="shared" si="8"/>
        <v>4</v>
      </c>
      <c r="X120" s="17">
        <f t="shared" si="5"/>
        <v>19</v>
      </c>
    </row>
    <row r="121" spans="1:24" x14ac:dyDescent="0.15">
      <c r="A121" s="1">
        <v>116</v>
      </c>
      <c r="B121" s="39" t="s">
        <v>80</v>
      </c>
      <c r="C121" s="15">
        <v>1</v>
      </c>
      <c r="D121" s="16">
        <v>2</v>
      </c>
      <c r="E121" s="17"/>
      <c r="F121" s="15"/>
      <c r="G121" s="16"/>
      <c r="H121" s="17"/>
      <c r="I121" s="15"/>
      <c r="J121" s="16"/>
      <c r="K121" s="17"/>
      <c r="L121" s="15"/>
      <c r="M121" s="16"/>
      <c r="N121" s="17"/>
      <c r="O121" s="15"/>
      <c r="P121" s="16"/>
      <c r="Q121" s="17"/>
      <c r="R121" s="15"/>
      <c r="S121" s="16"/>
      <c r="T121" s="17"/>
      <c r="U121" s="15">
        <f t="shared" si="6"/>
        <v>1</v>
      </c>
      <c r="V121" s="16">
        <f t="shared" si="7"/>
        <v>2</v>
      </c>
      <c r="W121" s="17">
        <f t="shared" si="8"/>
        <v>0</v>
      </c>
      <c r="X121" s="17">
        <f t="shared" si="5"/>
        <v>1</v>
      </c>
    </row>
    <row r="122" spans="1:24" x14ac:dyDescent="0.15">
      <c r="A122" s="1">
        <v>117</v>
      </c>
      <c r="B122" s="39" t="s">
        <v>39</v>
      </c>
      <c r="C122" s="15">
        <v>6</v>
      </c>
      <c r="D122" s="16">
        <v>8</v>
      </c>
      <c r="E122" s="17"/>
      <c r="F122" s="15"/>
      <c r="G122" s="16"/>
      <c r="H122" s="17"/>
      <c r="I122" s="15"/>
      <c r="J122" s="16"/>
      <c r="K122" s="17"/>
      <c r="L122" s="15"/>
      <c r="M122" s="16"/>
      <c r="N122" s="17"/>
      <c r="O122" s="15"/>
      <c r="P122" s="16"/>
      <c r="Q122" s="17"/>
      <c r="R122" s="15"/>
      <c r="S122" s="16"/>
      <c r="T122" s="17"/>
      <c r="U122" s="15">
        <f t="shared" si="6"/>
        <v>6</v>
      </c>
      <c r="V122" s="16">
        <f t="shared" si="7"/>
        <v>8</v>
      </c>
      <c r="W122" s="17">
        <f t="shared" si="8"/>
        <v>0</v>
      </c>
      <c r="X122" s="17">
        <f t="shared" si="5"/>
        <v>6</v>
      </c>
    </row>
    <row r="123" spans="1:24" x14ac:dyDescent="0.15">
      <c r="A123" s="1">
        <v>118</v>
      </c>
      <c r="B123" s="39" t="s">
        <v>239</v>
      </c>
      <c r="C123" s="15"/>
      <c r="D123" s="16"/>
      <c r="E123" s="17"/>
      <c r="F123" s="15"/>
      <c r="G123" s="16"/>
      <c r="H123" s="17"/>
      <c r="I123" s="15"/>
      <c r="J123" s="16"/>
      <c r="K123" s="17"/>
      <c r="L123" s="15"/>
      <c r="M123" s="16"/>
      <c r="N123" s="17"/>
      <c r="O123" s="15"/>
      <c r="P123" s="16"/>
      <c r="Q123" s="17"/>
      <c r="R123" s="15"/>
      <c r="S123" s="16"/>
      <c r="T123" s="17"/>
      <c r="U123" s="15">
        <f t="shared" si="6"/>
        <v>0</v>
      </c>
      <c r="V123" s="16">
        <f t="shared" si="7"/>
        <v>0</v>
      </c>
      <c r="W123" s="17">
        <f t="shared" si="8"/>
        <v>0</v>
      </c>
      <c r="X123" s="17">
        <f t="shared" si="5"/>
        <v>0</v>
      </c>
    </row>
    <row r="124" spans="1:24" x14ac:dyDescent="0.15">
      <c r="A124" s="1">
        <v>119</v>
      </c>
      <c r="B124" s="39" t="s">
        <v>201</v>
      </c>
      <c r="C124" s="15">
        <v>21</v>
      </c>
      <c r="D124" s="16">
        <v>17</v>
      </c>
      <c r="E124" s="17"/>
      <c r="F124" s="15"/>
      <c r="G124" s="16"/>
      <c r="H124" s="17">
        <v>17</v>
      </c>
      <c r="I124" s="15">
        <v>2</v>
      </c>
      <c r="J124" s="16">
        <v>1</v>
      </c>
      <c r="K124" s="17"/>
      <c r="L124" s="15"/>
      <c r="M124" s="16"/>
      <c r="N124" s="17"/>
      <c r="O124" s="15"/>
      <c r="P124" s="16"/>
      <c r="Q124" s="17"/>
      <c r="R124" s="15"/>
      <c r="S124" s="16"/>
      <c r="T124" s="17"/>
      <c r="U124" s="15">
        <f t="shared" si="6"/>
        <v>23</v>
      </c>
      <c r="V124" s="16">
        <f t="shared" si="7"/>
        <v>18</v>
      </c>
      <c r="W124" s="17">
        <f t="shared" si="8"/>
        <v>17</v>
      </c>
      <c r="X124" s="17">
        <f t="shared" si="5"/>
        <v>40</v>
      </c>
    </row>
    <row r="125" spans="1:24" x14ac:dyDescent="0.15">
      <c r="A125" s="1">
        <v>120</v>
      </c>
      <c r="B125" s="39" t="s">
        <v>78</v>
      </c>
      <c r="C125" s="15"/>
      <c r="D125" s="16"/>
      <c r="E125" s="17"/>
      <c r="F125" s="15"/>
      <c r="G125" s="16"/>
      <c r="H125" s="17"/>
      <c r="I125" s="15"/>
      <c r="J125" s="16"/>
      <c r="K125" s="17"/>
      <c r="L125" s="15"/>
      <c r="M125" s="16"/>
      <c r="N125" s="17"/>
      <c r="O125" s="15"/>
      <c r="P125" s="16"/>
      <c r="Q125" s="17"/>
      <c r="R125" s="15"/>
      <c r="S125" s="16"/>
      <c r="T125" s="17"/>
      <c r="U125" s="15">
        <f t="shared" si="6"/>
        <v>0</v>
      </c>
      <c r="V125" s="16">
        <f t="shared" si="7"/>
        <v>0</v>
      </c>
      <c r="W125" s="17">
        <f t="shared" si="8"/>
        <v>0</v>
      </c>
      <c r="X125" s="17">
        <f t="shared" si="5"/>
        <v>0</v>
      </c>
    </row>
    <row r="126" spans="1:24" x14ac:dyDescent="0.15">
      <c r="A126" s="1">
        <v>121</v>
      </c>
      <c r="B126" s="39" t="s">
        <v>97</v>
      </c>
      <c r="C126" s="15">
        <v>1</v>
      </c>
      <c r="D126" s="16">
        <v>1</v>
      </c>
      <c r="E126" s="17"/>
      <c r="F126" s="15"/>
      <c r="G126" s="16"/>
      <c r="H126" s="17">
        <v>13</v>
      </c>
      <c r="I126" s="15"/>
      <c r="J126" s="16"/>
      <c r="K126" s="17"/>
      <c r="L126" s="15"/>
      <c r="M126" s="16"/>
      <c r="N126" s="17"/>
      <c r="O126" s="15"/>
      <c r="P126" s="16"/>
      <c r="Q126" s="17"/>
      <c r="R126" s="15"/>
      <c r="S126" s="16"/>
      <c r="T126" s="17"/>
      <c r="U126" s="15">
        <f t="shared" si="6"/>
        <v>1</v>
      </c>
      <c r="V126" s="16">
        <f t="shared" si="7"/>
        <v>1</v>
      </c>
      <c r="W126" s="17">
        <f t="shared" si="8"/>
        <v>13</v>
      </c>
      <c r="X126" s="17">
        <f t="shared" si="5"/>
        <v>14</v>
      </c>
    </row>
    <row r="127" spans="1:24" x14ac:dyDescent="0.15">
      <c r="A127" s="1">
        <v>122</v>
      </c>
      <c r="B127" s="39" t="s">
        <v>69</v>
      </c>
      <c r="C127" s="15">
        <v>77</v>
      </c>
      <c r="D127" s="16">
        <v>91</v>
      </c>
      <c r="E127" s="17"/>
      <c r="F127" s="15"/>
      <c r="G127" s="16"/>
      <c r="H127" s="17"/>
      <c r="I127" s="15"/>
      <c r="J127" s="16"/>
      <c r="K127" s="17"/>
      <c r="L127" s="15"/>
      <c r="M127" s="16"/>
      <c r="N127" s="17"/>
      <c r="O127" s="15"/>
      <c r="P127" s="16"/>
      <c r="Q127" s="17"/>
      <c r="R127" s="15"/>
      <c r="S127" s="16"/>
      <c r="T127" s="17"/>
      <c r="U127" s="15">
        <f t="shared" si="6"/>
        <v>77</v>
      </c>
      <c r="V127" s="16">
        <f t="shared" si="7"/>
        <v>91</v>
      </c>
      <c r="W127" s="17">
        <f t="shared" si="8"/>
        <v>0</v>
      </c>
      <c r="X127" s="17">
        <f t="shared" si="5"/>
        <v>77</v>
      </c>
    </row>
    <row r="128" spans="1:24" x14ac:dyDescent="0.15">
      <c r="A128" s="1">
        <v>123</v>
      </c>
      <c r="B128" s="39" t="s">
        <v>196</v>
      </c>
      <c r="C128" s="15">
        <v>3</v>
      </c>
      <c r="D128" s="16">
        <v>4</v>
      </c>
      <c r="E128" s="17"/>
      <c r="F128" s="15"/>
      <c r="G128" s="16"/>
      <c r="H128" s="17">
        <v>12</v>
      </c>
      <c r="I128" s="15"/>
      <c r="J128" s="16"/>
      <c r="K128" s="17"/>
      <c r="L128" s="15"/>
      <c r="M128" s="16"/>
      <c r="N128" s="17"/>
      <c r="O128" s="15"/>
      <c r="P128" s="16"/>
      <c r="Q128" s="17"/>
      <c r="R128" s="15"/>
      <c r="S128" s="16"/>
      <c r="T128" s="17"/>
      <c r="U128" s="15">
        <f t="shared" si="6"/>
        <v>3</v>
      </c>
      <c r="V128" s="16">
        <f t="shared" si="7"/>
        <v>4</v>
      </c>
      <c r="W128" s="17">
        <f t="shared" si="8"/>
        <v>12</v>
      </c>
      <c r="X128" s="17">
        <f t="shared" si="5"/>
        <v>15</v>
      </c>
    </row>
    <row r="129" spans="1:24" x14ac:dyDescent="0.15">
      <c r="A129" s="1">
        <v>124</v>
      </c>
      <c r="B129" s="39" t="s">
        <v>130</v>
      </c>
      <c r="C129" s="15">
        <v>17</v>
      </c>
      <c r="D129" s="16">
        <v>14</v>
      </c>
      <c r="E129" s="17"/>
      <c r="F129" s="15"/>
      <c r="G129" s="16"/>
      <c r="H129" s="17">
        <v>2</v>
      </c>
      <c r="I129" s="15">
        <v>3</v>
      </c>
      <c r="J129" s="16">
        <v>2</v>
      </c>
      <c r="K129" s="17"/>
      <c r="L129" s="15"/>
      <c r="M129" s="16"/>
      <c r="N129" s="17"/>
      <c r="O129" s="15"/>
      <c r="P129" s="16"/>
      <c r="Q129" s="17"/>
      <c r="R129" s="15"/>
      <c r="S129" s="16"/>
      <c r="T129" s="17"/>
      <c r="U129" s="15">
        <f t="shared" si="6"/>
        <v>20</v>
      </c>
      <c r="V129" s="16">
        <f t="shared" si="7"/>
        <v>16</v>
      </c>
      <c r="W129" s="17">
        <f t="shared" si="8"/>
        <v>2</v>
      </c>
      <c r="X129" s="17">
        <f t="shared" si="5"/>
        <v>22</v>
      </c>
    </row>
    <row r="130" spans="1:24" x14ac:dyDescent="0.15">
      <c r="A130" s="1">
        <v>125</v>
      </c>
      <c r="B130" s="39" t="s">
        <v>141</v>
      </c>
      <c r="C130" s="15"/>
      <c r="D130" s="16"/>
      <c r="E130" s="17"/>
      <c r="F130" s="15"/>
      <c r="G130" s="16"/>
      <c r="H130" s="17"/>
      <c r="I130" s="15"/>
      <c r="J130" s="16"/>
      <c r="K130" s="17"/>
      <c r="L130" s="15"/>
      <c r="M130" s="16"/>
      <c r="N130" s="17"/>
      <c r="O130" s="15"/>
      <c r="P130" s="16"/>
      <c r="Q130" s="17"/>
      <c r="R130" s="15"/>
      <c r="S130" s="16"/>
      <c r="T130" s="17"/>
      <c r="U130" s="15">
        <f t="shared" si="6"/>
        <v>0</v>
      </c>
      <c r="V130" s="16">
        <f t="shared" si="7"/>
        <v>0</v>
      </c>
      <c r="W130" s="17">
        <f t="shared" si="8"/>
        <v>0</v>
      </c>
      <c r="X130" s="17">
        <f t="shared" si="5"/>
        <v>0</v>
      </c>
    </row>
    <row r="131" spans="1:24" x14ac:dyDescent="0.15">
      <c r="A131" s="1">
        <v>126</v>
      </c>
      <c r="B131" s="39" t="s">
        <v>240</v>
      </c>
      <c r="C131" s="15"/>
      <c r="D131" s="16"/>
      <c r="E131" s="17"/>
      <c r="F131" s="15"/>
      <c r="G131" s="16"/>
      <c r="H131" s="17"/>
      <c r="I131" s="15"/>
      <c r="J131" s="16"/>
      <c r="K131" s="17"/>
      <c r="L131" s="15"/>
      <c r="M131" s="16"/>
      <c r="N131" s="17"/>
      <c r="O131" s="15"/>
      <c r="P131" s="16"/>
      <c r="Q131" s="17"/>
      <c r="R131" s="15"/>
      <c r="S131" s="16"/>
      <c r="T131" s="17"/>
      <c r="U131" s="15">
        <f t="shared" si="6"/>
        <v>0</v>
      </c>
      <c r="V131" s="16">
        <f t="shared" si="7"/>
        <v>0</v>
      </c>
      <c r="W131" s="17">
        <f t="shared" si="8"/>
        <v>0</v>
      </c>
      <c r="X131" s="17">
        <f t="shared" si="5"/>
        <v>0</v>
      </c>
    </row>
    <row r="132" spans="1:24" x14ac:dyDescent="0.15">
      <c r="A132" s="1">
        <v>127</v>
      </c>
      <c r="B132" s="39" t="s">
        <v>182</v>
      </c>
      <c r="C132" s="15">
        <v>20</v>
      </c>
      <c r="D132" s="16">
        <v>16</v>
      </c>
      <c r="E132" s="17"/>
      <c r="F132" s="15">
        <v>2</v>
      </c>
      <c r="G132" s="16">
        <v>1</v>
      </c>
      <c r="H132" s="17">
        <v>2</v>
      </c>
      <c r="I132" s="15"/>
      <c r="J132" s="16"/>
      <c r="K132" s="17"/>
      <c r="L132" s="15"/>
      <c r="M132" s="16"/>
      <c r="N132" s="17"/>
      <c r="O132" s="15"/>
      <c r="P132" s="16"/>
      <c r="Q132" s="17"/>
      <c r="R132" s="15"/>
      <c r="S132" s="16"/>
      <c r="T132" s="17"/>
      <c r="U132" s="15">
        <f t="shared" si="6"/>
        <v>22</v>
      </c>
      <c r="V132" s="16">
        <f t="shared" si="7"/>
        <v>17</v>
      </c>
      <c r="W132" s="17">
        <f t="shared" si="8"/>
        <v>2</v>
      </c>
      <c r="X132" s="17">
        <f t="shared" si="5"/>
        <v>24</v>
      </c>
    </row>
    <row r="133" spans="1:24" x14ac:dyDescent="0.15">
      <c r="A133" s="1">
        <v>128</v>
      </c>
      <c r="B133" s="39" t="s">
        <v>142</v>
      </c>
      <c r="C133" s="15"/>
      <c r="D133" s="16"/>
      <c r="E133" s="17"/>
      <c r="F133" s="15"/>
      <c r="G133" s="16"/>
      <c r="H133" s="17"/>
      <c r="I133" s="15"/>
      <c r="J133" s="16"/>
      <c r="K133" s="17"/>
      <c r="L133" s="15"/>
      <c r="M133" s="16"/>
      <c r="N133" s="17"/>
      <c r="O133" s="15"/>
      <c r="P133" s="16"/>
      <c r="Q133" s="17"/>
      <c r="R133" s="15"/>
      <c r="S133" s="16"/>
      <c r="T133" s="17"/>
      <c r="U133" s="15">
        <f t="shared" si="6"/>
        <v>0</v>
      </c>
      <c r="V133" s="16">
        <f t="shared" si="7"/>
        <v>0</v>
      </c>
      <c r="W133" s="17">
        <f t="shared" si="8"/>
        <v>0</v>
      </c>
      <c r="X133" s="17">
        <f t="shared" si="5"/>
        <v>0</v>
      </c>
    </row>
    <row r="134" spans="1:24" x14ac:dyDescent="0.15">
      <c r="A134" s="1">
        <v>129</v>
      </c>
      <c r="B134" s="39" t="s">
        <v>107</v>
      </c>
      <c r="C134" s="15"/>
      <c r="D134" s="16"/>
      <c r="E134" s="17"/>
      <c r="F134" s="15"/>
      <c r="G134" s="16"/>
      <c r="H134" s="17"/>
      <c r="I134" s="15"/>
      <c r="J134" s="16"/>
      <c r="K134" s="17"/>
      <c r="L134" s="15"/>
      <c r="M134" s="16"/>
      <c r="N134" s="17"/>
      <c r="O134" s="15"/>
      <c r="P134" s="16"/>
      <c r="Q134" s="17"/>
      <c r="R134" s="15"/>
      <c r="S134" s="16"/>
      <c r="T134" s="17"/>
      <c r="U134" s="15">
        <f t="shared" si="6"/>
        <v>0</v>
      </c>
      <c r="V134" s="16">
        <f t="shared" si="7"/>
        <v>0</v>
      </c>
      <c r="W134" s="17">
        <f t="shared" si="8"/>
        <v>0</v>
      </c>
      <c r="X134" s="17">
        <f t="shared" si="5"/>
        <v>0</v>
      </c>
    </row>
    <row r="135" spans="1:24" x14ac:dyDescent="0.15">
      <c r="A135" s="1">
        <v>130</v>
      </c>
      <c r="B135" s="39" t="s">
        <v>66</v>
      </c>
      <c r="C135" s="15">
        <v>33</v>
      </c>
      <c r="D135" s="16">
        <v>29</v>
      </c>
      <c r="E135" s="17"/>
      <c r="F135" s="15"/>
      <c r="G135" s="16"/>
      <c r="H135" s="17">
        <v>35</v>
      </c>
      <c r="I135" s="15"/>
      <c r="J135" s="16"/>
      <c r="K135" s="17"/>
      <c r="L135" s="15"/>
      <c r="M135" s="16"/>
      <c r="N135" s="17"/>
      <c r="O135" s="15"/>
      <c r="P135" s="16"/>
      <c r="Q135" s="17"/>
      <c r="R135" s="15"/>
      <c r="S135" s="16"/>
      <c r="T135" s="17"/>
      <c r="U135" s="15">
        <f t="shared" si="6"/>
        <v>33</v>
      </c>
      <c r="V135" s="16">
        <f t="shared" si="7"/>
        <v>29</v>
      </c>
      <c r="W135" s="17">
        <f t="shared" si="8"/>
        <v>35</v>
      </c>
      <c r="X135" s="17">
        <f t="shared" ref="X135:X198" si="9">U135+W135</f>
        <v>68</v>
      </c>
    </row>
    <row r="136" spans="1:24" x14ac:dyDescent="0.15">
      <c r="A136" s="1">
        <v>131</v>
      </c>
      <c r="B136" s="39" t="s">
        <v>54</v>
      </c>
      <c r="C136" s="15">
        <v>8</v>
      </c>
      <c r="D136" s="16">
        <v>5</v>
      </c>
      <c r="E136" s="17"/>
      <c r="F136" s="15"/>
      <c r="G136" s="16"/>
      <c r="H136" s="17"/>
      <c r="I136" s="15"/>
      <c r="J136" s="16"/>
      <c r="K136" s="17"/>
      <c r="L136" s="15"/>
      <c r="M136" s="16"/>
      <c r="N136" s="17"/>
      <c r="O136" s="15"/>
      <c r="P136" s="16"/>
      <c r="Q136" s="17"/>
      <c r="R136" s="15"/>
      <c r="S136" s="16"/>
      <c r="T136" s="17"/>
      <c r="U136" s="15">
        <f t="shared" si="6"/>
        <v>8</v>
      </c>
      <c r="V136" s="16">
        <f t="shared" si="7"/>
        <v>5</v>
      </c>
      <c r="W136" s="17">
        <f t="shared" si="8"/>
        <v>0</v>
      </c>
      <c r="X136" s="17">
        <f t="shared" si="9"/>
        <v>8</v>
      </c>
    </row>
    <row r="137" spans="1:24" x14ac:dyDescent="0.15">
      <c r="A137" s="1">
        <v>132</v>
      </c>
      <c r="B137" s="39" t="s">
        <v>108</v>
      </c>
      <c r="C137" s="15"/>
      <c r="D137" s="16">
        <v>1</v>
      </c>
      <c r="E137" s="17"/>
      <c r="F137" s="15"/>
      <c r="G137" s="16"/>
      <c r="H137" s="17"/>
      <c r="I137" s="15"/>
      <c r="J137" s="16"/>
      <c r="K137" s="17"/>
      <c r="L137" s="15"/>
      <c r="M137" s="16"/>
      <c r="N137" s="17"/>
      <c r="O137" s="15"/>
      <c r="P137" s="16"/>
      <c r="Q137" s="17"/>
      <c r="R137" s="15"/>
      <c r="S137" s="16"/>
      <c r="T137" s="17"/>
      <c r="U137" s="15">
        <f t="shared" si="6"/>
        <v>0</v>
      </c>
      <c r="V137" s="16">
        <f t="shared" si="7"/>
        <v>1</v>
      </c>
      <c r="W137" s="17">
        <f t="shared" si="8"/>
        <v>0</v>
      </c>
      <c r="X137" s="17">
        <f t="shared" si="9"/>
        <v>0</v>
      </c>
    </row>
    <row r="138" spans="1:24" x14ac:dyDescent="0.15">
      <c r="A138" s="1">
        <v>133</v>
      </c>
      <c r="B138" s="39" t="s">
        <v>71</v>
      </c>
      <c r="C138" s="15"/>
      <c r="D138" s="16"/>
      <c r="E138" s="17"/>
      <c r="F138" s="15"/>
      <c r="G138" s="16"/>
      <c r="H138" s="17"/>
      <c r="I138" s="15"/>
      <c r="J138" s="16">
        <v>1</v>
      </c>
      <c r="K138" s="17"/>
      <c r="L138" s="15"/>
      <c r="M138" s="16"/>
      <c r="N138" s="17"/>
      <c r="O138" s="15"/>
      <c r="P138" s="16"/>
      <c r="Q138" s="17"/>
      <c r="R138" s="15"/>
      <c r="S138" s="16"/>
      <c r="T138" s="17"/>
      <c r="U138" s="15">
        <f t="shared" ref="U138:U201" si="10">C138+F138+I138+L138+O138+R138</f>
        <v>0</v>
      </c>
      <c r="V138" s="16">
        <f t="shared" ref="V138:V201" si="11">D138+G138+J138+M138+P138+S138</f>
        <v>1</v>
      </c>
      <c r="W138" s="17">
        <f t="shared" ref="W138:W201" si="12">E138+H138+K138+N138+Q138+T138</f>
        <v>0</v>
      </c>
      <c r="X138" s="17">
        <f t="shared" si="9"/>
        <v>0</v>
      </c>
    </row>
    <row r="139" spans="1:24" x14ac:dyDescent="0.15">
      <c r="A139" s="1">
        <v>134</v>
      </c>
      <c r="B139" s="39" t="s">
        <v>63</v>
      </c>
      <c r="C139" s="15">
        <v>66</v>
      </c>
      <c r="D139" s="16">
        <v>109</v>
      </c>
      <c r="E139" s="17"/>
      <c r="F139" s="15"/>
      <c r="G139" s="16"/>
      <c r="H139" s="17">
        <v>44</v>
      </c>
      <c r="I139" s="15"/>
      <c r="J139" s="16"/>
      <c r="K139" s="17"/>
      <c r="L139" s="15"/>
      <c r="M139" s="16"/>
      <c r="N139" s="17"/>
      <c r="O139" s="15"/>
      <c r="P139" s="16"/>
      <c r="Q139" s="17"/>
      <c r="R139" s="15"/>
      <c r="S139" s="16"/>
      <c r="T139" s="17"/>
      <c r="U139" s="15">
        <f t="shared" si="10"/>
        <v>66</v>
      </c>
      <c r="V139" s="16">
        <f t="shared" si="11"/>
        <v>109</v>
      </c>
      <c r="W139" s="17">
        <f t="shared" si="12"/>
        <v>44</v>
      </c>
      <c r="X139" s="17">
        <f t="shared" si="9"/>
        <v>110</v>
      </c>
    </row>
    <row r="140" spans="1:24" x14ac:dyDescent="0.15">
      <c r="A140" s="1">
        <v>135</v>
      </c>
      <c r="B140" s="39" t="s">
        <v>133</v>
      </c>
      <c r="C140" s="15">
        <v>1285</v>
      </c>
      <c r="D140" s="16">
        <v>196</v>
      </c>
      <c r="E140" s="17"/>
      <c r="F140" s="15"/>
      <c r="G140" s="16"/>
      <c r="H140" s="17">
        <v>6</v>
      </c>
      <c r="I140" s="15">
        <v>2</v>
      </c>
      <c r="J140" s="16">
        <v>1</v>
      </c>
      <c r="K140" s="17"/>
      <c r="L140" s="15"/>
      <c r="M140" s="16"/>
      <c r="N140" s="17"/>
      <c r="O140" s="15">
        <v>1</v>
      </c>
      <c r="P140" s="16">
        <v>1</v>
      </c>
      <c r="Q140" s="17"/>
      <c r="R140" s="15"/>
      <c r="S140" s="16"/>
      <c r="T140" s="17"/>
      <c r="U140" s="15">
        <f t="shared" si="10"/>
        <v>1288</v>
      </c>
      <c r="V140" s="16">
        <f t="shared" si="11"/>
        <v>198</v>
      </c>
      <c r="W140" s="17">
        <f t="shared" si="12"/>
        <v>6</v>
      </c>
      <c r="X140" s="17">
        <f t="shared" si="9"/>
        <v>1294</v>
      </c>
    </row>
    <row r="141" spans="1:24" x14ac:dyDescent="0.15">
      <c r="A141" s="1">
        <v>136</v>
      </c>
      <c r="B141" s="39" t="s">
        <v>23</v>
      </c>
      <c r="C141" s="15">
        <v>14</v>
      </c>
      <c r="D141" s="16">
        <v>26</v>
      </c>
      <c r="E141" s="17"/>
      <c r="F141" s="15">
        <v>2</v>
      </c>
      <c r="G141" s="16">
        <v>2</v>
      </c>
      <c r="H141" s="17">
        <v>9</v>
      </c>
      <c r="I141" s="15"/>
      <c r="J141" s="16"/>
      <c r="K141" s="17"/>
      <c r="L141" s="15"/>
      <c r="M141" s="16"/>
      <c r="N141" s="17"/>
      <c r="O141" s="15"/>
      <c r="P141" s="16"/>
      <c r="Q141" s="17"/>
      <c r="R141" s="15"/>
      <c r="S141" s="16"/>
      <c r="T141" s="17"/>
      <c r="U141" s="15">
        <f t="shared" si="10"/>
        <v>16</v>
      </c>
      <c r="V141" s="16">
        <f t="shared" si="11"/>
        <v>28</v>
      </c>
      <c r="W141" s="17">
        <f t="shared" si="12"/>
        <v>9</v>
      </c>
      <c r="X141" s="17">
        <f t="shared" si="9"/>
        <v>25</v>
      </c>
    </row>
    <row r="142" spans="1:24" x14ac:dyDescent="0.15">
      <c r="A142" s="1">
        <v>137</v>
      </c>
      <c r="B142" s="39" t="s">
        <v>20</v>
      </c>
      <c r="C142" s="15">
        <v>48</v>
      </c>
      <c r="D142" s="16">
        <v>89</v>
      </c>
      <c r="E142" s="17"/>
      <c r="F142" s="15"/>
      <c r="G142" s="16">
        <v>2</v>
      </c>
      <c r="H142" s="17">
        <v>677</v>
      </c>
      <c r="I142" s="15">
        <v>4</v>
      </c>
      <c r="J142" s="16">
        <v>2</v>
      </c>
      <c r="K142" s="17"/>
      <c r="L142" s="15"/>
      <c r="M142" s="16"/>
      <c r="N142" s="17"/>
      <c r="O142" s="15"/>
      <c r="P142" s="16"/>
      <c r="Q142" s="17"/>
      <c r="R142" s="15"/>
      <c r="S142" s="16"/>
      <c r="T142" s="17"/>
      <c r="U142" s="15">
        <f t="shared" si="10"/>
        <v>52</v>
      </c>
      <c r="V142" s="16">
        <f t="shared" si="11"/>
        <v>93</v>
      </c>
      <c r="W142" s="17">
        <f t="shared" si="12"/>
        <v>677</v>
      </c>
      <c r="X142" s="17">
        <f t="shared" si="9"/>
        <v>729</v>
      </c>
    </row>
    <row r="143" spans="1:24" x14ac:dyDescent="0.15">
      <c r="A143" s="1">
        <v>138</v>
      </c>
      <c r="B143" s="39" t="s">
        <v>143</v>
      </c>
      <c r="C143" s="15"/>
      <c r="D143" s="16"/>
      <c r="E143" s="17"/>
      <c r="F143" s="15"/>
      <c r="G143" s="16"/>
      <c r="H143" s="17"/>
      <c r="I143" s="15"/>
      <c r="J143" s="16"/>
      <c r="K143" s="17"/>
      <c r="L143" s="15"/>
      <c r="M143" s="16"/>
      <c r="N143" s="17"/>
      <c r="O143" s="15"/>
      <c r="P143" s="16"/>
      <c r="Q143" s="17"/>
      <c r="R143" s="15"/>
      <c r="S143" s="16"/>
      <c r="T143" s="17"/>
      <c r="U143" s="15">
        <f t="shared" si="10"/>
        <v>0</v>
      </c>
      <c r="V143" s="16">
        <f t="shared" si="11"/>
        <v>0</v>
      </c>
      <c r="W143" s="17">
        <f t="shared" si="12"/>
        <v>0</v>
      </c>
      <c r="X143" s="17">
        <f t="shared" si="9"/>
        <v>0</v>
      </c>
    </row>
    <row r="144" spans="1:24" x14ac:dyDescent="0.15">
      <c r="A144" s="1">
        <v>139</v>
      </c>
      <c r="B144" s="39" t="s">
        <v>81</v>
      </c>
      <c r="C144" s="15"/>
      <c r="D144" s="16"/>
      <c r="E144" s="17"/>
      <c r="F144" s="15"/>
      <c r="G144" s="16"/>
      <c r="H144" s="17"/>
      <c r="I144" s="15"/>
      <c r="J144" s="16"/>
      <c r="K144" s="17"/>
      <c r="L144" s="15"/>
      <c r="M144" s="16"/>
      <c r="N144" s="17"/>
      <c r="O144" s="15"/>
      <c r="P144" s="16"/>
      <c r="Q144" s="17"/>
      <c r="R144" s="15"/>
      <c r="S144" s="16"/>
      <c r="T144" s="17"/>
      <c r="U144" s="15">
        <f t="shared" si="10"/>
        <v>0</v>
      </c>
      <c r="V144" s="16">
        <f t="shared" si="11"/>
        <v>0</v>
      </c>
      <c r="W144" s="17">
        <f t="shared" si="12"/>
        <v>0</v>
      </c>
      <c r="X144" s="17">
        <f t="shared" si="9"/>
        <v>0</v>
      </c>
    </row>
    <row r="145" spans="1:24" x14ac:dyDescent="0.15">
      <c r="A145" s="1">
        <v>140</v>
      </c>
      <c r="B145" s="39" t="s">
        <v>49</v>
      </c>
      <c r="C145" s="15">
        <v>61</v>
      </c>
      <c r="D145" s="16">
        <v>87</v>
      </c>
      <c r="E145" s="17"/>
      <c r="F145" s="15"/>
      <c r="G145" s="16"/>
      <c r="H145" s="17">
        <v>4</v>
      </c>
      <c r="I145" s="15">
        <v>7</v>
      </c>
      <c r="J145" s="16">
        <v>7</v>
      </c>
      <c r="K145" s="17"/>
      <c r="L145" s="15"/>
      <c r="M145" s="16"/>
      <c r="N145" s="17"/>
      <c r="O145" s="15"/>
      <c r="P145" s="16"/>
      <c r="Q145" s="17"/>
      <c r="R145" s="15"/>
      <c r="S145" s="16"/>
      <c r="T145" s="17"/>
      <c r="U145" s="15">
        <f t="shared" si="10"/>
        <v>68</v>
      </c>
      <c r="V145" s="16">
        <f t="shared" si="11"/>
        <v>94</v>
      </c>
      <c r="W145" s="17">
        <f t="shared" si="12"/>
        <v>4</v>
      </c>
      <c r="X145" s="17">
        <f t="shared" si="9"/>
        <v>72</v>
      </c>
    </row>
    <row r="146" spans="1:24" x14ac:dyDescent="0.15">
      <c r="A146" s="1">
        <v>141</v>
      </c>
      <c r="B146" s="39" t="s">
        <v>82</v>
      </c>
      <c r="C146" s="15"/>
      <c r="D146" s="16"/>
      <c r="E146" s="17"/>
      <c r="F146" s="15"/>
      <c r="G146" s="16"/>
      <c r="H146" s="17"/>
      <c r="I146" s="15"/>
      <c r="J146" s="16"/>
      <c r="K146" s="17"/>
      <c r="L146" s="15"/>
      <c r="M146" s="16"/>
      <c r="N146" s="17"/>
      <c r="O146" s="15"/>
      <c r="P146" s="16"/>
      <c r="Q146" s="17"/>
      <c r="R146" s="15"/>
      <c r="S146" s="16"/>
      <c r="T146" s="17"/>
      <c r="U146" s="15">
        <f t="shared" si="10"/>
        <v>0</v>
      </c>
      <c r="V146" s="16">
        <f t="shared" si="11"/>
        <v>0</v>
      </c>
      <c r="W146" s="17">
        <f t="shared" si="12"/>
        <v>0</v>
      </c>
      <c r="X146" s="17">
        <f t="shared" si="9"/>
        <v>0</v>
      </c>
    </row>
    <row r="147" spans="1:24" x14ac:dyDescent="0.15">
      <c r="A147" s="1">
        <v>142</v>
      </c>
      <c r="B147" s="39" t="s">
        <v>158</v>
      </c>
      <c r="C147" s="15"/>
      <c r="D147" s="16"/>
      <c r="E147" s="17"/>
      <c r="F147" s="15"/>
      <c r="G147" s="16"/>
      <c r="H147" s="17"/>
      <c r="I147" s="15"/>
      <c r="J147" s="16"/>
      <c r="K147" s="17"/>
      <c r="L147" s="15"/>
      <c r="M147" s="16"/>
      <c r="N147" s="17"/>
      <c r="O147" s="15"/>
      <c r="P147" s="16"/>
      <c r="Q147" s="17"/>
      <c r="R147" s="15"/>
      <c r="S147" s="16"/>
      <c r="T147" s="17"/>
      <c r="U147" s="15">
        <f t="shared" si="10"/>
        <v>0</v>
      </c>
      <c r="V147" s="16">
        <f t="shared" si="11"/>
        <v>0</v>
      </c>
      <c r="W147" s="17">
        <f t="shared" si="12"/>
        <v>0</v>
      </c>
      <c r="X147" s="17">
        <f t="shared" si="9"/>
        <v>0</v>
      </c>
    </row>
    <row r="148" spans="1:24" x14ac:dyDescent="0.15">
      <c r="A148" s="1">
        <v>143</v>
      </c>
      <c r="B148" s="39" t="s">
        <v>152</v>
      </c>
      <c r="C148" s="15">
        <v>30</v>
      </c>
      <c r="D148" s="16">
        <v>8</v>
      </c>
      <c r="E148" s="17"/>
      <c r="F148" s="15"/>
      <c r="G148" s="16"/>
      <c r="H148" s="17">
        <v>4</v>
      </c>
      <c r="I148" s="15">
        <v>1</v>
      </c>
      <c r="J148" s="16">
        <v>1</v>
      </c>
      <c r="K148" s="17"/>
      <c r="L148" s="15"/>
      <c r="M148" s="16"/>
      <c r="N148" s="17"/>
      <c r="O148" s="15"/>
      <c r="P148" s="16"/>
      <c r="Q148" s="17"/>
      <c r="R148" s="15"/>
      <c r="S148" s="16"/>
      <c r="T148" s="17"/>
      <c r="U148" s="15">
        <f t="shared" si="10"/>
        <v>31</v>
      </c>
      <c r="V148" s="16">
        <f t="shared" si="11"/>
        <v>9</v>
      </c>
      <c r="W148" s="17">
        <f t="shared" si="12"/>
        <v>4</v>
      </c>
      <c r="X148" s="17">
        <f t="shared" si="9"/>
        <v>35</v>
      </c>
    </row>
    <row r="149" spans="1:24" x14ac:dyDescent="0.15">
      <c r="A149" s="1">
        <v>144</v>
      </c>
      <c r="B149" s="39" t="s">
        <v>109</v>
      </c>
      <c r="C149" s="15">
        <v>2</v>
      </c>
      <c r="D149" s="16">
        <v>2</v>
      </c>
      <c r="E149" s="17"/>
      <c r="F149" s="15"/>
      <c r="G149" s="16"/>
      <c r="H149" s="17"/>
      <c r="I149" s="15"/>
      <c r="J149" s="16"/>
      <c r="K149" s="17"/>
      <c r="L149" s="15"/>
      <c r="M149" s="16"/>
      <c r="N149" s="17"/>
      <c r="O149" s="15"/>
      <c r="P149" s="16"/>
      <c r="Q149" s="17"/>
      <c r="R149" s="15"/>
      <c r="S149" s="16"/>
      <c r="T149" s="17"/>
      <c r="U149" s="15">
        <f t="shared" si="10"/>
        <v>2</v>
      </c>
      <c r="V149" s="16">
        <f t="shared" si="11"/>
        <v>2</v>
      </c>
      <c r="W149" s="17">
        <f t="shared" si="12"/>
        <v>0</v>
      </c>
      <c r="X149" s="17">
        <f t="shared" si="9"/>
        <v>2</v>
      </c>
    </row>
    <row r="150" spans="1:24" x14ac:dyDescent="0.15">
      <c r="A150" s="1">
        <v>145</v>
      </c>
      <c r="B150" s="39" t="s">
        <v>60</v>
      </c>
      <c r="C150" s="15">
        <v>2</v>
      </c>
      <c r="D150" s="16">
        <v>2</v>
      </c>
      <c r="E150" s="17"/>
      <c r="F150" s="15"/>
      <c r="G150" s="16"/>
      <c r="H150" s="17">
        <v>13</v>
      </c>
      <c r="I150" s="15">
        <v>1</v>
      </c>
      <c r="J150" s="16">
        <v>1</v>
      </c>
      <c r="K150" s="17"/>
      <c r="L150" s="15"/>
      <c r="M150" s="16"/>
      <c r="N150" s="17"/>
      <c r="O150" s="15"/>
      <c r="P150" s="16"/>
      <c r="Q150" s="17"/>
      <c r="R150" s="15"/>
      <c r="S150" s="16"/>
      <c r="T150" s="17"/>
      <c r="U150" s="15">
        <f t="shared" si="10"/>
        <v>3</v>
      </c>
      <c r="V150" s="16">
        <f t="shared" si="11"/>
        <v>3</v>
      </c>
      <c r="W150" s="17">
        <f t="shared" si="12"/>
        <v>13</v>
      </c>
      <c r="X150" s="17">
        <f t="shared" si="9"/>
        <v>16</v>
      </c>
    </row>
    <row r="151" spans="1:24" x14ac:dyDescent="0.15">
      <c r="A151" s="1">
        <v>146</v>
      </c>
      <c r="B151" s="39" t="s">
        <v>238</v>
      </c>
      <c r="C151" s="15"/>
      <c r="D151" s="16"/>
      <c r="E151" s="17"/>
      <c r="F151" s="15"/>
      <c r="G151" s="16"/>
      <c r="H151" s="17"/>
      <c r="I151" s="15"/>
      <c r="J151" s="16"/>
      <c r="K151" s="17"/>
      <c r="L151" s="15"/>
      <c r="M151" s="16"/>
      <c r="N151" s="17"/>
      <c r="O151" s="15"/>
      <c r="P151" s="16"/>
      <c r="Q151" s="17"/>
      <c r="R151" s="15"/>
      <c r="S151" s="16"/>
      <c r="T151" s="17"/>
      <c r="U151" s="15">
        <f t="shared" si="10"/>
        <v>0</v>
      </c>
      <c r="V151" s="16">
        <f t="shared" si="11"/>
        <v>0</v>
      </c>
      <c r="W151" s="17">
        <f t="shared" si="12"/>
        <v>0</v>
      </c>
      <c r="X151" s="17">
        <f t="shared" si="9"/>
        <v>0</v>
      </c>
    </row>
    <row r="152" spans="1:24" x14ac:dyDescent="0.15">
      <c r="A152" s="1">
        <v>147</v>
      </c>
      <c r="B152" s="39" t="s">
        <v>183</v>
      </c>
      <c r="C152" s="15"/>
      <c r="D152" s="16"/>
      <c r="E152" s="17"/>
      <c r="F152" s="15"/>
      <c r="G152" s="16"/>
      <c r="H152" s="17"/>
      <c r="I152" s="15"/>
      <c r="J152" s="16"/>
      <c r="K152" s="17"/>
      <c r="L152" s="15"/>
      <c r="M152" s="16"/>
      <c r="N152" s="17"/>
      <c r="O152" s="15"/>
      <c r="P152" s="16"/>
      <c r="Q152" s="17"/>
      <c r="R152" s="15"/>
      <c r="S152" s="16"/>
      <c r="T152" s="17"/>
      <c r="U152" s="15">
        <f t="shared" si="10"/>
        <v>0</v>
      </c>
      <c r="V152" s="16">
        <f t="shared" si="11"/>
        <v>0</v>
      </c>
      <c r="W152" s="17">
        <f t="shared" si="12"/>
        <v>0</v>
      </c>
      <c r="X152" s="17">
        <f t="shared" si="9"/>
        <v>0</v>
      </c>
    </row>
    <row r="153" spans="1:24" x14ac:dyDescent="0.15">
      <c r="A153" s="1">
        <v>148</v>
      </c>
      <c r="B153" s="39" t="s">
        <v>83</v>
      </c>
      <c r="C153" s="15">
        <v>6</v>
      </c>
      <c r="D153" s="16">
        <v>6</v>
      </c>
      <c r="E153" s="17"/>
      <c r="F153" s="15">
        <v>1</v>
      </c>
      <c r="G153" s="16"/>
      <c r="H153" s="17"/>
      <c r="I153" s="15"/>
      <c r="J153" s="16"/>
      <c r="K153" s="17"/>
      <c r="L153" s="15"/>
      <c r="M153" s="16"/>
      <c r="N153" s="17"/>
      <c r="O153" s="15"/>
      <c r="P153" s="16"/>
      <c r="Q153" s="17"/>
      <c r="R153" s="15"/>
      <c r="S153" s="16"/>
      <c r="T153" s="17"/>
      <c r="U153" s="15">
        <f t="shared" si="10"/>
        <v>7</v>
      </c>
      <c r="V153" s="16">
        <f t="shared" si="11"/>
        <v>6</v>
      </c>
      <c r="W153" s="17">
        <f t="shared" si="12"/>
        <v>0</v>
      </c>
      <c r="X153" s="17">
        <f t="shared" si="9"/>
        <v>7</v>
      </c>
    </row>
    <row r="154" spans="1:24" x14ac:dyDescent="0.15">
      <c r="A154" s="1">
        <v>149</v>
      </c>
      <c r="B154" s="39" t="s">
        <v>67</v>
      </c>
      <c r="C154" s="15"/>
      <c r="D154" s="16"/>
      <c r="E154" s="17"/>
      <c r="F154" s="15"/>
      <c r="G154" s="16"/>
      <c r="H154" s="17"/>
      <c r="I154" s="15"/>
      <c r="J154" s="16"/>
      <c r="K154" s="17"/>
      <c r="L154" s="15"/>
      <c r="M154" s="16"/>
      <c r="N154" s="17"/>
      <c r="O154" s="15"/>
      <c r="P154" s="16"/>
      <c r="Q154" s="17"/>
      <c r="R154" s="15"/>
      <c r="S154" s="16"/>
      <c r="T154" s="17"/>
      <c r="U154" s="15">
        <f t="shared" si="10"/>
        <v>0</v>
      </c>
      <c r="V154" s="16">
        <f t="shared" si="11"/>
        <v>0</v>
      </c>
      <c r="W154" s="17">
        <f t="shared" si="12"/>
        <v>0</v>
      </c>
      <c r="X154" s="17">
        <f t="shared" si="9"/>
        <v>0</v>
      </c>
    </row>
    <row r="155" spans="1:24" x14ac:dyDescent="0.15">
      <c r="A155" s="1">
        <v>150</v>
      </c>
      <c r="B155" s="39" t="s">
        <v>32</v>
      </c>
      <c r="C155" s="15">
        <v>19</v>
      </c>
      <c r="D155" s="16">
        <v>37</v>
      </c>
      <c r="E155" s="17"/>
      <c r="F155" s="15"/>
      <c r="G155" s="16"/>
      <c r="H155" s="17">
        <v>298</v>
      </c>
      <c r="I155" s="15">
        <v>5</v>
      </c>
      <c r="J155" s="16">
        <v>12</v>
      </c>
      <c r="K155" s="17">
        <v>4</v>
      </c>
      <c r="L155" s="15"/>
      <c r="M155" s="16"/>
      <c r="N155" s="17"/>
      <c r="O155" s="15"/>
      <c r="P155" s="16"/>
      <c r="Q155" s="17"/>
      <c r="R155" s="15"/>
      <c r="S155" s="16"/>
      <c r="T155" s="17"/>
      <c r="U155" s="15">
        <f t="shared" si="10"/>
        <v>24</v>
      </c>
      <c r="V155" s="16">
        <f t="shared" si="11"/>
        <v>49</v>
      </c>
      <c r="W155" s="17">
        <f t="shared" si="12"/>
        <v>302</v>
      </c>
      <c r="X155" s="17">
        <f t="shared" si="9"/>
        <v>326</v>
      </c>
    </row>
    <row r="156" spans="1:24" x14ac:dyDescent="0.15">
      <c r="A156" s="1">
        <v>151</v>
      </c>
      <c r="B156" s="39" t="s">
        <v>223</v>
      </c>
      <c r="C156" s="15"/>
      <c r="D156" s="16"/>
      <c r="E156" s="17"/>
      <c r="F156" s="15"/>
      <c r="G156" s="16"/>
      <c r="H156" s="17"/>
      <c r="I156" s="15"/>
      <c r="J156" s="16"/>
      <c r="K156" s="17"/>
      <c r="L156" s="15"/>
      <c r="M156" s="16"/>
      <c r="N156" s="17"/>
      <c r="O156" s="15"/>
      <c r="P156" s="16"/>
      <c r="Q156" s="17"/>
      <c r="R156" s="15"/>
      <c r="S156" s="16"/>
      <c r="T156" s="17"/>
      <c r="U156" s="15">
        <f t="shared" si="10"/>
        <v>0</v>
      </c>
      <c r="V156" s="16">
        <f t="shared" si="11"/>
        <v>0</v>
      </c>
      <c r="W156" s="17">
        <f t="shared" si="12"/>
        <v>0</v>
      </c>
      <c r="X156" s="17">
        <f t="shared" si="9"/>
        <v>0</v>
      </c>
    </row>
    <row r="157" spans="1:24" x14ac:dyDescent="0.15">
      <c r="A157" s="1">
        <v>152</v>
      </c>
      <c r="B157" s="39" t="s">
        <v>73</v>
      </c>
      <c r="C157" s="15">
        <v>14</v>
      </c>
      <c r="D157" s="16">
        <v>12</v>
      </c>
      <c r="E157" s="17"/>
      <c r="F157" s="15">
        <v>2</v>
      </c>
      <c r="G157" s="16">
        <v>2</v>
      </c>
      <c r="H157" s="17">
        <v>1</v>
      </c>
      <c r="I157" s="15"/>
      <c r="J157" s="16"/>
      <c r="K157" s="17"/>
      <c r="L157" s="15"/>
      <c r="M157" s="16"/>
      <c r="N157" s="17"/>
      <c r="O157" s="15"/>
      <c r="P157" s="16"/>
      <c r="Q157" s="17"/>
      <c r="R157" s="15"/>
      <c r="S157" s="16"/>
      <c r="T157" s="17"/>
      <c r="U157" s="15">
        <f t="shared" si="10"/>
        <v>16</v>
      </c>
      <c r="V157" s="16">
        <f t="shared" si="11"/>
        <v>14</v>
      </c>
      <c r="W157" s="17">
        <f t="shared" si="12"/>
        <v>1</v>
      </c>
      <c r="X157" s="17">
        <f t="shared" si="9"/>
        <v>17</v>
      </c>
    </row>
    <row r="158" spans="1:24" x14ac:dyDescent="0.15">
      <c r="A158" s="1">
        <v>153</v>
      </c>
      <c r="B158" s="39" t="s">
        <v>224</v>
      </c>
      <c r="C158" s="15"/>
      <c r="D158" s="16"/>
      <c r="E158" s="17"/>
      <c r="F158" s="15"/>
      <c r="G158" s="16"/>
      <c r="H158" s="17"/>
      <c r="I158" s="15"/>
      <c r="J158" s="16"/>
      <c r="K158" s="17"/>
      <c r="L158" s="15"/>
      <c r="M158" s="16"/>
      <c r="N158" s="17"/>
      <c r="O158" s="15"/>
      <c r="P158" s="16"/>
      <c r="Q158" s="17"/>
      <c r="R158" s="15"/>
      <c r="S158" s="16"/>
      <c r="T158" s="17"/>
      <c r="U158" s="15">
        <f t="shared" si="10"/>
        <v>0</v>
      </c>
      <c r="V158" s="16">
        <f t="shared" si="11"/>
        <v>0</v>
      </c>
      <c r="W158" s="17">
        <f t="shared" si="12"/>
        <v>0</v>
      </c>
      <c r="X158" s="17">
        <f t="shared" si="9"/>
        <v>0</v>
      </c>
    </row>
    <row r="159" spans="1:24" x14ac:dyDescent="0.15">
      <c r="A159" s="1">
        <v>154</v>
      </c>
      <c r="B159" s="39" t="s">
        <v>243</v>
      </c>
      <c r="C159" s="15">
        <v>100</v>
      </c>
      <c r="D159" s="16">
        <v>90</v>
      </c>
      <c r="E159" s="17"/>
      <c r="F159" s="15"/>
      <c r="G159" s="16"/>
      <c r="H159" s="17"/>
      <c r="I159" s="15"/>
      <c r="J159" s="16">
        <v>2</v>
      </c>
      <c r="K159" s="17"/>
      <c r="L159" s="15"/>
      <c r="M159" s="16"/>
      <c r="N159" s="17"/>
      <c r="O159" s="15"/>
      <c r="P159" s="16"/>
      <c r="Q159" s="17"/>
      <c r="R159" s="15"/>
      <c r="S159" s="16"/>
      <c r="T159" s="17"/>
      <c r="U159" s="15">
        <f t="shared" si="10"/>
        <v>100</v>
      </c>
      <c r="V159" s="16">
        <f t="shared" si="11"/>
        <v>92</v>
      </c>
      <c r="W159" s="17">
        <f t="shared" si="12"/>
        <v>0</v>
      </c>
      <c r="X159" s="17">
        <f t="shared" si="9"/>
        <v>100</v>
      </c>
    </row>
    <row r="160" spans="1:24" x14ac:dyDescent="0.15">
      <c r="A160" s="1">
        <v>155</v>
      </c>
      <c r="B160" s="39" t="s">
        <v>165</v>
      </c>
      <c r="C160" s="15">
        <v>1</v>
      </c>
      <c r="D160" s="16">
        <v>1</v>
      </c>
      <c r="E160" s="17"/>
      <c r="F160" s="15"/>
      <c r="G160" s="16"/>
      <c r="H160" s="17"/>
      <c r="I160" s="15"/>
      <c r="J160" s="16"/>
      <c r="K160" s="17"/>
      <c r="L160" s="15"/>
      <c r="M160" s="16"/>
      <c r="N160" s="17"/>
      <c r="O160" s="15"/>
      <c r="P160" s="16"/>
      <c r="Q160" s="17"/>
      <c r="R160" s="15"/>
      <c r="S160" s="16"/>
      <c r="T160" s="17"/>
      <c r="U160" s="15">
        <f t="shared" si="10"/>
        <v>1</v>
      </c>
      <c r="V160" s="16">
        <f t="shared" si="11"/>
        <v>1</v>
      </c>
      <c r="W160" s="17">
        <f t="shared" si="12"/>
        <v>0</v>
      </c>
      <c r="X160" s="17">
        <f t="shared" si="9"/>
        <v>1</v>
      </c>
    </row>
    <row r="161" spans="1:24" x14ac:dyDescent="0.15">
      <c r="A161" s="1">
        <v>156</v>
      </c>
      <c r="B161" s="39" t="s">
        <v>40</v>
      </c>
      <c r="C161" s="15">
        <v>6</v>
      </c>
      <c r="D161" s="16">
        <v>10</v>
      </c>
      <c r="E161" s="17"/>
      <c r="F161" s="15"/>
      <c r="G161" s="16"/>
      <c r="H161" s="17">
        <v>7</v>
      </c>
      <c r="I161" s="15">
        <v>1</v>
      </c>
      <c r="J161" s="16">
        <v>2</v>
      </c>
      <c r="K161" s="17"/>
      <c r="L161" s="15"/>
      <c r="M161" s="16"/>
      <c r="N161" s="17"/>
      <c r="O161" s="15"/>
      <c r="P161" s="16"/>
      <c r="Q161" s="17"/>
      <c r="R161" s="15"/>
      <c r="S161" s="16"/>
      <c r="T161" s="17"/>
      <c r="U161" s="15">
        <f t="shared" si="10"/>
        <v>7</v>
      </c>
      <c r="V161" s="16">
        <f t="shared" si="11"/>
        <v>12</v>
      </c>
      <c r="W161" s="17">
        <f t="shared" si="12"/>
        <v>7</v>
      </c>
      <c r="X161" s="17">
        <f t="shared" si="9"/>
        <v>14</v>
      </c>
    </row>
    <row r="162" spans="1:24" x14ac:dyDescent="0.15">
      <c r="A162" s="1">
        <v>157</v>
      </c>
      <c r="B162" s="39" t="s">
        <v>55</v>
      </c>
      <c r="C162" s="15">
        <v>1</v>
      </c>
      <c r="D162" s="16">
        <v>1</v>
      </c>
      <c r="E162" s="17"/>
      <c r="F162" s="15"/>
      <c r="G162" s="16"/>
      <c r="H162" s="17"/>
      <c r="I162" s="15"/>
      <c r="J162" s="16"/>
      <c r="K162" s="17"/>
      <c r="L162" s="15"/>
      <c r="M162" s="16"/>
      <c r="N162" s="17"/>
      <c r="O162" s="15"/>
      <c r="P162" s="16"/>
      <c r="Q162" s="17"/>
      <c r="R162" s="15"/>
      <c r="S162" s="16"/>
      <c r="T162" s="17"/>
      <c r="U162" s="15">
        <f t="shared" si="10"/>
        <v>1</v>
      </c>
      <c r="V162" s="16">
        <f t="shared" si="11"/>
        <v>1</v>
      </c>
      <c r="W162" s="17">
        <f t="shared" si="12"/>
        <v>0</v>
      </c>
      <c r="X162" s="17">
        <f t="shared" si="9"/>
        <v>1</v>
      </c>
    </row>
    <row r="163" spans="1:24" x14ac:dyDescent="0.15">
      <c r="A163" s="1">
        <v>158</v>
      </c>
      <c r="B163" s="39" t="s">
        <v>184</v>
      </c>
      <c r="C163" s="15"/>
      <c r="D163" s="16"/>
      <c r="E163" s="17"/>
      <c r="F163" s="15"/>
      <c r="G163" s="16"/>
      <c r="H163" s="17"/>
      <c r="I163" s="15"/>
      <c r="J163" s="16"/>
      <c r="K163" s="17"/>
      <c r="L163" s="15"/>
      <c r="M163" s="16"/>
      <c r="N163" s="17"/>
      <c r="O163" s="15"/>
      <c r="P163" s="16"/>
      <c r="Q163" s="17"/>
      <c r="R163" s="15"/>
      <c r="S163" s="16"/>
      <c r="T163" s="17"/>
      <c r="U163" s="15">
        <f t="shared" si="10"/>
        <v>0</v>
      </c>
      <c r="V163" s="16">
        <f t="shared" si="11"/>
        <v>0</v>
      </c>
      <c r="W163" s="17">
        <f t="shared" si="12"/>
        <v>0</v>
      </c>
      <c r="X163" s="17">
        <f t="shared" si="9"/>
        <v>0</v>
      </c>
    </row>
    <row r="164" spans="1:24" x14ac:dyDescent="0.15">
      <c r="A164" s="1">
        <v>159</v>
      </c>
      <c r="B164" s="39" t="s">
        <v>110</v>
      </c>
      <c r="C164" s="15"/>
      <c r="D164" s="16"/>
      <c r="E164" s="17"/>
      <c r="F164" s="15"/>
      <c r="G164" s="16"/>
      <c r="H164" s="17">
        <v>9</v>
      </c>
      <c r="I164" s="15"/>
      <c r="J164" s="16"/>
      <c r="K164" s="17"/>
      <c r="L164" s="15"/>
      <c r="M164" s="16"/>
      <c r="N164" s="17"/>
      <c r="O164" s="15"/>
      <c r="P164" s="16"/>
      <c r="Q164" s="17"/>
      <c r="R164" s="15"/>
      <c r="S164" s="16"/>
      <c r="T164" s="17"/>
      <c r="U164" s="15">
        <f t="shared" si="10"/>
        <v>0</v>
      </c>
      <c r="V164" s="16">
        <f t="shared" si="11"/>
        <v>0</v>
      </c>
      <c r="W164" s="17">
        <f t="shared" si="12"/>
        <v>9</v>
      </c>
      <c r="X164" s="17">
        <f t="shared" si="9"/>
        <v>9</v>
      </c>
    </row>
    <row r="165" spans="1:24" x14ac:dyDescent="0.15">
      <c r="A165" s="1">
        <v>160</v>
      </c>
      <c r="B165" s="39" t="s">
        <v>84</v>
      </c>
      <c r="C165" s="15"/>
      <c r="D165" s="16"/>
      <c r="E165" s="17"/>
      <c r="F165" s="15"/>
      <c r="G165" s="16"/>
      <c r="H165" s="17"/>
      <c r="I165" s="15"/>
      <c r="J165" s="16"/>
      <c r="K165" s="17"/>
      <c r="L165" s="15"/>
      <c r="M165" s="16"/>
      <c r="N165" s="17"/>
      <c r="O165" s="15"/>
      <c r="P165" s="16"/>
      <c r="Q165" s="17"/>
      <c r="R165" s="15"/>
      <c r="S165" s="16"/>
      <c r="T165" s="17"/>
      <c r="U165" s="15">
        <f t="shared" si="10"/>
        <v>0</v>
      </c>
      <c r="V165" s="16">
        <f t="shared" si="11"/>
        <v>0</v>
      </c>
      <c r="W165" s="17">
        <f t="shared" si="12"/>
        <v>0</v>
      </c>
      <c r="X165" s="17">
        <f t="shared" si="9"/>
        <v>0</v>
      </c>
    </row>
    <row r="166" spans="1:24" x14ac:dyDescent="0.15">
      <c r="A166" s="1">
        <v>161</v>
      </c>
      <c r="B166" s="39" t="s">
        <v>111</v>
      </c>
      <c r="C166" s="15"/>
      <c r="D166" s="16"/>
      <c r="E166" s="17"/>
      <c r="F166" s="15"/>
      <c r="G166" s="16"/>
      <c r="H166" s="17">
        <v>2</v>
      </c>
      <c r="I166" s="15"/>
      <c r="J166" s="16"/>
      <c r="K166" s="17"/>
      <c r="L166" s="15"/>
      <c r="M166" s="16"/>
      <c r="N166" s="17"/>
      <c r="O166" s="15"/>
      <c r="P166" s="16"/>
      <c r="Q166" s="17"/>
      <c r="R166" s="15"/>
      <c r="S166" s="16"/>
      <c r="T166" s="17"/>
      <c r="U166" s="15">
        <f t="shared" si="10"/>
        <v>0</v>
      </c>
      <c r="V166" s="16">
        <f t="shared" si="11"/>
        <v>0</v>
      </c>
      <c r="W166" s="17">
        <f t="shared" si="12"/>
        <v>2</v>
      </c>
      <c r="X166" s="17">
        <f t="shared" si="9"/>
        <v>2</v>
      </c>
    </row>
    <row r="167" spans="1:24" x14ac:dyDescent="0.15">
      <c r="A167" s="1">
        <v>162</v>
      </c>
      <c r="B167" s="39" t="s">
        <v>225</v>
      </c>
      <c r="C167" s="15"/>
      <c r="D167" s="16"/>
      <c r="E167" s="17"/>
      <c r="F167" s="15"/>
      <c r="G167" s="16"/>
      <c r="H167" s="17"/>
      <c r="I167" s="15"/>
      <c r="J167" s="16"/>
      <c r="K167" s="17"/>
      <c r="L167" s="15"/>
      <c r="M167" s="16"/>
      <c r="N167" s="17"/>
      <c r="O167" s="15"/>
      <c r="P167" s="16"/>
      <c r="Q167" s="17"/>
      <c r="R167" s="15"/>
      <c r="S167" s="16"/>
      <c r="T167" s="17"/>
      <c r="U167" s="15">
        <f t="shared" si="10"/>
        <v>0</v>
      </c>
      <c r="V167" s="16">
        <f t="shared" si="11"/>
        <v>0</v>
      </c>
      <c r="W167" s="17">
        <f t="shared" si="12"/>
        <v>0</v>
      </c>
      <c r="X167" s="17">
        <f t="shared" si="9"/>
        <v>0</v>
      </c>
    </row>
    <row r="168" spans="1:24" x14ac:dyDescent="0.15">
      <c r="A168" s="1">
        <v>163</v>
      </c>
      <c r="B168" s="39" t="s">
        <v>159</v>
      </c>
      <c r="C168" s="15">
        <v>2</v>
      </c>
      <c r="D168" s="16">
        <v>1</v>
      </c>
      <c r="E168" s="17"/>
      <c r="F168" s="15"/>
      <c r="G168" s="16"/>
      <c r="H168" s="17"/>
      <c r="I168" s="15"/>
      <c r="J168" s="16"/>
      <c r="K168" s="17"/>
      <c r="L168" s="15"/>
      <c r="M168" s="16"/>
      <c r="N168" s="17"/>
      <c r="O168" s="15"/>
      <c r="P168" s="16"/>
      <c r="Q168" s="17"/>
      <c r="R168" s="15"/>
      <c r="S168" s="16"/>
      <c r="T168" s="17"/>
      <c r="U168" s="15">
        <f t="shared" si="10"/>
        <v>2</v>
      </c>
      <c r="V168" s="16">
        <f t="shared" si="11"/>
        <v>1</v>
      </c>
      <c r="W168" s="17">
        <f t="shared" si="12"/>
        <v>0</v>
      </c>
      <c r="X168" s="17">
        <f t="shared" si="9"/>
        <v>2</v>
      </c>
    </row>
    <row r="169" spans="1:24" x14ac:dyDescent="0.15">
      <c r="A169" s="1">
        <v>164</v>
      </c>
      <c r="B169" s="39" t="s">
        <v>197</v>
      </c>
      <c r="C169" s="15"/>
      <c r="D169" s="16">
        <v>2</v>
      </c>
      <c r="E169" s="17"/>
      <c r="F169" s="15"/>
      <c r="G169" s="16"/>
      <c r="H169" s="17"/>
      <c r="I169" s="15"/>
      <c r="J169" s="16">
        <v>2</v>
      </c>
      <c r="K169" s="17"/>
      <c r="L169" s="15"/>
      <c r="M169" s="16"/>
      <c r="N169" s="17"/>
      <c r="O169" s="15"/>
      <c r="P169" s="16"/>
      <c r="Q169" s="17"/>
      <c r="R169" s="15"/>
      <c r="S169" s="16"/>
      <c r="T169" s="17"/>
      <c r="U169" s="15">
        <f t="shared" si="10"/>
        <v>0</v>
      </c>
      <c r="V169" s="16">
        <f t="shared" si="11"/>
        <v>4</v>
      </c>
      <c r="W169" s="17">
        <f t="shared" si="12"/>
        <v>0</v>
      </c>
      <c r="X169" s="17">
        <f t="shared" si="9"/>
        <v>0</v>
      </c>
    </row>
    <row r="170" spans="1:24" x14ac:dyDescent="0.15">
      <c r="A170" s="1">
        <v>165</v>
      </c>
      <c r="B170" s="39" t="s">
        <v>226</v>
      </c>
      <c r="C170" s="15"/>
      <c r="D170" s="16"/>
      <c r="E170" s="17"/>
      <c r="F170" s="15"/>
      <c r="G170" s="16"/>
      <c r="H170" s="17"/>
      <c r="I170" s="15"/>
      <c r="J170" s="16"/>
      <c r="K170" s="17"/>
      <c r="L170" s="15"/>
      <c r="M170" s="16"/>
      <c r="N170" s="17"/>
      <c r="O170" s="15"/>
      <c r="P170" s="16"/>
      <c r="Q170" s="17"/>
      <c r="R170" s="15"/>
      <c r="S170" s="16"/>
      <c r="T170" s="17"/>
      <c r="U170" s="15">
        <f t="shared" si="10"/>
        <v>0</v>
      </c>
      <c r="V170" s="16">
        <f t="shared" si="11"/>
        <v>0</v>
      </c>
      <c r="W170" s="17">
        <f t="shared" si="12"/>
        <v>0</v>
      </c>
      <c r="X170" s="17">
        <f t="shared" si="9"/>
        <v>0</v>
      </c>
    </row>
    <row r="171" spans="1:24" x14ac:dyDescent="0.15">
      <c r="A171" s="1">
        <v>166</v>
      </c>
      <c r="B171" s="39" t="s">
        <v>112</v>
      </c>
      <c r="C171" s="15"/>
      <c r="D171" s="16"/>
      <c r="E171" s="17"/>
      <c r="F171" s="15"/>
      <c r="G171" s="16"/>
      <c r="H171" s="17"/>
      <c r="I171" s="15"/>
      <c r="J171" s="16"/>
      <c r="K171" s="17"/>
      <c r="L171" s="15"/>
      <c r="M171" s="16"/>
      <c r="N171" s="17"/>
      <c r="O171" s="15"/>
      <c r="P171" s="16"/>
      <c r="Q171" s="17"/>
      <c r="R171" s="15"/>
      <c r="S171" s="16"/>
      <c r="T171" s="17"/>
      <c r="U171" s="15">
        <f t="shared" si="10"/>
        <v>0</v>
      </c>
      <c r="V171" s="16">
        <f t="shared" si="11"/>
        <v>0</v>
      </c>
      <c r="W171" s="17">
        <f t="shared" si="12"/>
        <v>0</v>
      </c>
      <c r="X171" s="17">
        <f t="shared" si="9"/>
        <v>0</v>
      </c>
    </row>
    <row r="172" spans="1:24" x14ac:dyDescent="0.15">
      <c r="A172" s="1">
        <v>167</v>
      </c>
      <c r="B172" s="39" t="s">
        <v>113</v>
      </c>
      <c r="C172" s="15">
        <v>1</v>
      </c>
      <c r="D172" s="16">
        <v>2</v>
      </c>
      <c r="E172" s="17"/>
      <c r="F172" s="15"/>
      <c r="G172" s="16"/>
      <c r="H172" s="17">
        <v>2</v>
      </c>
      <c r="I172" s="15"/>
      <c r="J172" s="16"/>
      <c r="K172" s="17"/>
      <c r="L172" s="15"/>
      <c r="M172" s="16"/>
      <c r="N172" s="17"/>
      <c r="O172" s="15"/>
      <c r="P172" s="16"/>
      <c r="Q172" s="17"/>
      <c r="R172" s="15"/>
      <c r="S172" s="16"/>
      <c r="T172" s="17"/>
      <c r="U172" s="15">
        <f t="shared" si="10"/>
        <v>1</v>
      </c>
      <c r="V172" s="16">
        <f t="shared" si="11"/>
        <v>2</v>
      </c>
      <c r="W172" s="17">
        <f t="shared" si="12"/>
        <v>2</v>
      </c>
      <c r="X172" s="17">
        <f t="shared" si="9"/>
        <v>3</v>
      </c>
    </row>
    <row r="173" spans="1:24" x14ac:dyDescent="0.15">
      <c r="A173" s="1">
        <v>168</v>
      </c>
      <c r="B173" s="39" t="s">
        <v>227</v>
      </c>
      <c r="C173" s="15"/>
      <c r="D173" s="16"/>
      <c r="E173" s="17"/>
      <c r="F173" s="15"/>
      <c r="G173" s="16"/>
      <c r="H173" s="17"/>
      <c r="I173" s="15"/>
      <c r="J173" s="16"/>
      <c r="K173" s="17"/>
      <c r="L173" s="15"/>
      <c r="M173" s="16"/>
      <c r="N173" s="17"/>
      <c r="O173" s="15"/>
      <c r="P173" s="16"/>
      <c r="Q173" s="17"/>
      <c r="R173" s="15"/>
      <c r="S173" s="16"/>
      <c r="T173" s="17"/>
      <c r="U173" s="15">
        <f t="shared" si="10"/>
        <v>0</v>
      </c>
      <c r="V173" s="16">
        <f t="shared" si="11"/>
        <v>0</v>
      </c>
      <c r="W173" s="17">
        <f t="shared" si="12"/>
        <v>0</v>
      </c>
      <c r="X173" s="17">
        <f t="shared" si="9"/>
        <v>0</v>
      </c>
    </row>
    <row r="174" spans="1:24" x14ac:dyDescent="0.15">
      <c r="A174" s="1">
        <v>169</v>
      </c>
      <c r="B174" s="39" t="s">
        <v>27</v>
      </c>
      <c r="C174" s="121">
        <v>47</v>
      </c>
      <c r="D174" s="16">
        <v>370</v>
      </c>
      <c r="E174" s="17"/>
      <c r="F174" s="15"/>
      <c r="G174" s="16"/>
      <c r="H174" s="17">
        <v>170</v>
      </c>
      <c r="I174" s="15">
        <v>10</v>
      </c>
      <c r="J174" s="16">
        <v>11</v>
      </c>
      <c r="K174" s="17"/>
      <c r="L174" s="15"/>
      <c r="M174" s="16"/>
      <c r="N174" s="17"/>
      <c r="O174" s="15"/>
      <c r="P174" s="16"/>
      <c r="Q174" s="17"/>
      <c r="R174" s="15"/>
      <c r="S174" s="16"/>
      <c r="T174" s="17"/>
      <c r="U174" s="15">
        <f t="shared" si="10"/>
        <v>57</v>
      </c>
      <c r="V174" s="16">
        <f t="shared" si="11"/>
        <v>381</v>
      </c>
      <c r="W174" s="17">
        <f t="shared" si="12"/>
        <v>170</v>
      </c>
      <c r="X174" s="17">
        <f t="shared" si="9"/>
        <v>227</v>
      </c>
    </row>
    <row r="175" spans="1:24" x14ac:dyDescent="0.15">
      <c r="A175" s="1">
        <v>170</v>
      </c>
      <c r="B175" s="39" t="s">
        <v>245</v>
      </c>
      <c r="C175" s="15"/>
      <c r="D175" s="16"/>
      <c r="E175" s="17"/>
      <c r="F175" s="15"/>
      <c r="G175" s="16"/>
      <c r="H175" s="17"/>
      <c r="I175" s="15"/>
      <c r="J175" s="16"/>
      <c r="K175" s="17"/>
      <c r="L175" s="15"/>
      <c r="M175" s="16"/>
      <c r="N175" s="17"/>
      <c r="O175" s="15"/>
      <c r="P175" s="16"/>
      <c r="Q175" s="17"/>
      <c r="R175" s="15"/>
      <c r="S175" s="16"/>
      <c r="T175" s="17"/>
      <c r="U175" s="15">
        <f t="shared" si="10"/>
        <v>0</v>
      </c>
      <c r="V175" s="16">
        <f t="shared" si="11"/>
        <v>0</v>
      </c>
      <c r="W175" s="17">
        <f t="shared" si="12"/>
        <v>0</v>
      </c>
      <c r="X175" s="17">
        <f t="shared" si="9"/>
        <v>0</v>
      </c>
    </row>
    <row r="176" spans="1:24" x14ac:dyDescent="0.15">
      <c r="A176" s="1">
        <v>171</v>
      </c>
      <c r="B176" s="39" t="s">
        <v>122</v>
      </c>
      <c r="C176" s="15"/>
      <c r="D176" s="16"/>
      <c r="E176" s="17"/>
      <c r="F176" s="15"/>
      <c r="G176" s="16"/>
      <c r="H176" s="17"/>
      <c r="I176" s="15"/>
      <c r="J176" s="16"/>
      <c r="K176" s="17"/>
      <c r="L176" s="15"/>
      <c r="M176" s="16"/>
      <c r="N176" s="17"/>
      <c r="O176" s="15"/>
      <c r="P176" s="16"/>
      <c r="Q176" s="17"/>
      <c r="R176" s="15"/>
      <c r="S176" s="16"/>
      <c r="T176" s="17"/>
      <c r="U176" s="15">
        <f t="shared" si="10"/>
        <v>0</v>
      </c>
      <c r="V176" s="16">
        <f t="shared" si="11"/>
        <v>0</v>
      </c>
      <c r="W176" s="17">
        <f t="shared" si="12"/>
        <v>0</v>
      </c>
      <c r="X176" s="17">
        <f t="shared" si="9"/>
        <v>0</v>
      </c>
    </row>
    <row r="177" spans="1:24" x14ac:dyDescent="0.15">
      <c r="A177" s="1">
        <v>172</v>
      </c>
      <c r="B177" s="39" t="s">
        <v>41</v>
      </c>
      <c r="C177" s="15">
        <v>9</v>
      </c>
      <c r="D177" s="16">
        <v>11</v>
      </c>
      <c r="E177" s="17"/>
      <c r="F177" s="15"/>
      <c r="G177" s="16"/>
      <c r="H177" s="17">
        <v>6</v>
      </c>
      <c r="I177" s="15">
        <v>1</v>
      </c>
      <c r="J177" s="16">
        <v>1</v>
      </c>
      <c r="K177" s="17"/>
      <c r="L177" s="15"/>
      <c r="M177" s="16"/>
      <c r="N177" s="17"/>
      <c r="O177" s="15"/>
      <c r="P177" s="16"/>
      <c r="Q177" s="17"/>
      <c r="R177" s="15"/>
      <c r="S177" s="16"/>
      <c r="T177" s="17"/>
      <c r="U177" s="15">
        <f t="shared" si="10"/>
        <v>10</v>
      </c>
      <c r="V177" s="16">
        <f t="shared" si="11"/>
        <v>12</v>
      </c>
      <c r="W177" s="17">
        <f t="shared" si="12"/>
        <v>6</v>
      </c>
      <c r="X177" s="17">
        <f t="shared" si="9"/>
        <v>16</v>
      </c>
    </row>
    <row r="178" spans="1:24" x14ac:dyDescent="0.15">
      <c r="A178" s="1">
        <v>173</v>
      </c>
      <c r="B178" s="39" t="s">
        <v>153</v>
      </c>
      <c r="C178" s="15">
        <v>12</v>
      </c>
      <c r="D178" s="16">
        <v>12</v>
      </c>
      <c r="E178" s="17"/>
      <c r="F178" s="15"/>
      <c r="G178" s="16"/>
      <c r="H178" s="17">
        <v>1</v>
      </c>
      <c r="I178" s="15"/>
      <c r="J178" s="16"/>
      <c r="K178" s="17"/>
      <c r="L178" s="15"/>
      <c r="M178" s="16"/>
      <c r="N178" s="17"/>
      <c r="O178" s="15"/>
      <c r="P178" s="16"/>
      <c r="Q178" s="17"/>
      <c r="R178" s="15"/>
      <c r="S178" s="16"/>
      <c r="T178" s="17"/>
      <c r="U178" s="15">
        <f t="shared" si="10"/>
        <v>12</v>
      </c>
      <c r="V178" s="16">
        <f t="shared" si="11"/>
        <v>12</v>
      </c>
      <c r="W178" s="17">
        <f t="shared" si="12"/>
        <v>1</v>
      </c>
      <c r="X178" s="17">
        <f t="shared" si="9"/>
        <v>13</v>
      </c>
    </row>
    <row r="179" spans="1:24" x14ac:dyDescent="0.15">
      <c r="A179" s="1">
        <v>174</v>
      </c>
      <c r="B179" s="39" t="s">
        <v>241</v>
      </c>
      <c r="C179" s="15"/>
      <c r="D179" s="16"/>
      <c r="E179" s="17"/>
      <c r="F179" s="15"/>
      <c r="G179" s="16"/>
      <c r="H179" s="17"/>
      <c r="I179" s="15"/>
      <c r="J179" s="16"/>
      <c r="K179" s="17"/>
      <c r="L179" s="15"/>
      <c r="M179" s="16"/>
      <c r="N179" s="17"/>
      <c r="O179" s="15"/>
      <c r="P179" s="16"/>
      <c r="Q179" s="17"/>
      <c r="R179" s="15"/>
      <c r="S179" s="16"/>
      <c r="T179" s="17"/>
      <c r="U179" s="15">
        <f t="shared" si="10"/>
        <v>0</v>
      </c>
      <c r="V179" s="16">
        <f t="shared" si="11"/>
        <v>0</v>
      </c>
      <c r="W179" s="17">
        <f t="shared" si="12"/>
        <v>0</v>
      </c>
      <c r="X179" s="17">
        <f t="shared" si="9"/>
        <v>0</v>
      </c>
    </row>
    <row r="180" spans="1:24" x14ac:dyDescent="0.15">
      <c r="A180" s="1">
        <v>175</v>
      </c>
      <c r="B180" s="39" t="s">
        <v>198</v>
      </c>
      <c r="C180" s="15">
        <v>2</v>
      </c>
      <c r="D180" s="16">
        <v>3</v>
      </c>
      <c r="E180" s="17"/>
      <c r="F180" s="15"/>
      <c r="G180" s="16"/>
      <c r="H180" s="17">
        <v>2</v>
      </c>
      <c r="I180" s="15"/>
      <c r="J180" s="16"/>
      <c r="K180" s="17"/>
      <c r="L180" s="15"/>
      <c r="M180" s="16"/>
      <c r="N180" s="17"/>
      <c r="O180" s="15"/>
      <c r="P180" s="16"/>
      <c r="Q180" s="17"/>
      <c r="R180" s="15"/>
      <c r="S180" s="16"/>
      <c r="T180" s="17"/>
      <c r="U180" s="15">
        <f t="shared" si="10"/>
        <v>2</v>
      </c>
      <c r="V180" s="16">
        <f t="shared" si="11"/>
        <v>3</v>
      </c>
      <c r="W180" s="17">
        <f t="shared" si="12"/>
        <v>2</v>
      </c>
      <c r="X180" s="17">
        <f t="shared" si="9"/>
        <v>4</v>
      </c>
    </row>
    <row r="181" spans="1:24" x14ac:dyDescent="0.15">
      <c r="A181" s="1">
        <v>176</v>
      </c>
      <c r="B181" s="39" t="s">
        <v>228</v>
      </c>
      <c r="C181" s="15"/>
      <c r="D181" s="16"/>
      <c r="E181" s="17"/>
      <c r="F181" s="15"/>
      <c r="G181" s="16"/>
      <c r="H181" s="17"/>
      <c r="I181" s="15"/>
      <c r="J181" s="16"/>
      <c r="K181" s="17"/>
      <c r="L181" s="15"/>
      <c r="M181" s="16"/>
      <c r="N181" s="17"/>
      <c r="O181" s="15"/>
      <c r="P181" s="16"/>
      <c r="Q181" s="17"/>
      <c r="R181" s="15"/>
      <c r="S181" s="16"/>
      <c r="T181" s="17"/>
      <c r="U181" s="15">
        <f t="shared" si="10"/>
        <v>0</v>
      </c>
      <c r="V181" s="16">
        <f t="shared" si="11"/>
        <v>0</v>
      </c>
      <c r="W181" s="17">
        <f t="shared" si="12"/>
        <v>0</v>
      </c>
      <c r="X181" s="17">
        <f t="shared" si="9"/>
        <v>0</v>
      </c>
    </row>
    <row r="182" spans="1:24" x14ac:dyDescent="0.15">
      <c r="A182" s="1">
        <v>177</v>
      </c>
      <c r="B182" s="39" t="s">
        <v>208</v>
      </c>
      <c r="C182" s="15">
        <v>1</v>
      </c>
      <c r="D182" s="16"/>
      <c r="E182" s="17"/>
      <c r="F182" s="15"/>
      <c r="G182" s="16"/>
      <c r="H182" s="17">
        <v>4</v>
      </c>
      <c r="I182" s="15"/>
      <c r="J182" s="16"/>
      <c r="K182" s="17"/>
      <c r="L182" s="15"/>
      <c r="M182" s="16"/>
      <c r="N182" s="17"/>
      <c r="O182" s="15"/>
      <c r="P182" s="16"/>
      <c r="Q182" s="17"/>
      <c r="R182" s="15"/>
      <c r="S182" s="16"/>
      <c r="T182" s="17"/>
      <c r="U182" s="15">
        <f t="shared" si="10"/>
        <v>1</v>
      </c>
      <c r="V182" s="16">
        <f t="shared" si="11"/>
        <v>0</v>
      </c>
      <c r="W182" s="17">
        <f t="shared" si="12"/>
        <v>4</v>
      </c>
      <c r="X182" s="17">
        <f t="shared" si="9"/>
        <v>5</v>
      </c>
    </row>
    <row r="183" spans="1:24" x14ac:dyDescent="0.15">
      <c r="A183" s="1">
        <v>178</v>
      </c>
      <c r="B183" s="39" t="s">
        <v>209</v>
      </c>
      <c r="C183" s="15">
        <v>5</v>
      </c>
      <c r="D183" s="16"/>
      <c r="E183" s="17"/>
      <c r="F183" s="15"/>
      <c r="G183" s="16"/>
      <c r="H183" s="17">
        <v>11</v>
      </c>
      <c r="I183" s="15"/>
      <c r="J183" s="16">
        <v>24</v>
      </c>
      <c r="K183" s="17"/>
      <c r="L183" s="15"/>
      <c r="M183" s="16"/>
      <c r="N183" s="17"/>
      <c r="O183" s="15"/>
      <c r="P183" s="16"/>
      <c r="Q183" s="17"/>
      <c r="R183" s="15"/>
      <c r="S183" s="16"/>
      <c r="T183" s="17"/>
      <c r="U183" s="15">
        <f t="shared" si="10"/>
        <v>5</v>
      </c>
      <c r="V183" s="16">
        <f t="shared" si="11"/>
        <v>24</v>
      </c>
      <c r="W183" s="17">
        <f t="shared" si="12"/>
        <v>11</v>
      </c>
      <c r="X183" s="17">
        <f t="shared" si="9"/>
        <v>16</v>
      </c>
    </row>
    <row r="184" spans="1:24" x14ac:dyDescent="0.15">
      <c r="A184" s="1">
        <v>179</v>
      </c>
      <c r="B184" s="39" t="s">
        <v>229</v>
      </c>
      <c r="C184" s="15"/>
      <c r="D184" s="16">
        <v>7</v>
      </c>
      <c r="E184" s="17"/>
      <c r="F184" s="15"/>
      <c r="G184" s="16"/>
      <c r="H184" s="17"/>
      <c r="I184" s="15"/>
      <c r="J184" s="16"/>
      <c r="K184" s="17"/>
      <c r="L184" s="15"/>
      <c r="M184" s="16"/>
      <c r="N184" s="17"/>
      <c r="O184" s="15"/>
      <c r="P184" s="16"/>
      <c r="Q184" s="17"/>
      <c r="R184" s="15"/>
      <c r="S184" s="16"/>
      <c r="T184" s="17"/>
      <c r="U184" s="15">
        <f t="shared" si="10"/>
        <v>0</v>
      </c>
      <c r="V184" s="16">
        <f t="shared" si="11"/>
        <v>7</v>
      </c>
      <c r="W184" s="17">
        <f t="shared" si="12"/>
        <v>0</v>
      </c>
      <c r="X184" s="17">
        <f t="shared" si="9"/>
        <v>0</v>
      </c>
    </row>
    <row r="185" spans="1:24" x14ac:dyDescent="0.15">
      <c r="A185" s="1">
        <v>180</v>
      </c>
      <c r="B185" s="39" t="s">
        <v>19</v>
      </c>
      <c r="C185" s="121">
        <v>472</v>
      </c>
      <c r="D185" s="66">
        <v>892</v>
      </c>
      <c r="E185" s="17"/>
      <c r="F185" s="15">
        <v>5</v>
      </c>
      <c r="G185" s="16">
        <v>5</v>
      </c>
      <c r="H185" s="17">
        <v>264</v>
      </c>
      <c r="I185" s="15">
        <v>4</v>
      </c>
      <c r="J185" s="16">
        <v>6</v>
      </c>
      <c r="K185" s="17"/>
      <c r="L185" s="15"/>
      <c r="M185" s="16"/>
      <c r="N185" s="17"/>
      <c r="O185" s="15">
        <v>11</v>
      </c>
      <c r="P185" s="16">
        <v>13</v>
      </c>
      <c r="Q185" s="17"/>
      <c r="R185" s="15"/>
      <c r="S185" s="16"/>
      <c r="T185" s="17"/>
      <c r="U185" s="15">
        <f t="shared" si="10"/>
        <v>492</v>
      </c>
      <c r="V185" s="16">
        <f t="shared" si="11"/>
        <v>916</v>
      </c>
      <c r="W185" s="17">
        <f t="shared" si="12"/>
        <v>264</v>
      </c>
      <c r="X185" s="17">
        <f t="shared" si="9"/>
        <v>756</v>
      </c>
    </row>
    <row r="186" spans="1:24" x14ac:dyDescent="0.15">
      <c r="A186" s="1">
        <v>181</v>
      </c>
      <c r="B186" s="39" t="s">
        <v>14</v>
      </c>
      <c r="C186" s="15">
        <v>63</v>
      </c>
      <c r="D186" s="16">
        <v>71</v>
      </c>
      <c r="E186" s="17"/>
      <c r="F186" s="15">
        <v>2</v>
      </c>
      <c r="G186" s="16"/>
      <c r="H186" s="17">
        <v>560</v>
      </c>
      <c r="I186" s="15">
        <v>4</v>
      </c>
      <c r="J186" s="16">
        <v>4</v>
      </c>
      <c r="K186" s="17"/>
      <c r="L186" s="15"/>
      <c r="M186" s="16"/>
      <c r="N186" s="17"/>
      <c r="O186" s="15">
        <v>1</v>
      </c>
      <c r="P186" s="16"/>
      <c r="Q186" s="17"/>
      <c r="R186" s="15"/>
      <c r="S186" s="16"/>
      <c r="T186" s="17"/>
      <c r="U186" s="15">
        <f t="shared" si="10"/>
        <v>70</v>
      </c>
      <c r="V186" s="16">
        <f t="shared" si="11"/>
        <v>75</v>
      </c>
      <c r="W186" s="17">
        <f t="shared" si="12"/>
        <v>560</v>
      </c>
      <c r="X186" s="17">
        <f t="shared" si="9"/>
        <v>630</v>
      </c>
    </row>
    <row r="187" spans="1:24" x14ac:dyDescent="0.15">
      <c r="A187" s="1">
        <v>182</v>
      </c>
      <c r="B187" s="39" t="s">
        <v>185</v>
      </c>
      <c r="C187" s="15"/>
      <c r="D187" s="16"/>
      <c r="E187" s="17"/>
      <c r="F187" s="15"/>
      <c r="G187" s="16"/>
      <c r="H187" s="17"/>
      <c r="I187" s="15"/>
      <c r="J187" s="16"/>
      <c r="K187" s="17"/>
      <c r="L187" s="15"/>
      <c r="M187" s="16"/>
      <c r="N187" s="17"/>
      <c r="O187" s="15"/>
      <c r="P187" s="16"/>
      <c r="Q187" s="17"/>
      <c r="R187" s="15"/>
      <c r="S187" s="16"/>
      <c r="T187" s="17"/>
      <c r="U187" s="15">
        <f t="shared" si="10"/>
        <v>0</v>
      </c>
      <c r="V187" s="16">
        <f t="shared" si="11"/>
        <v>0</v>
      </c>
      <c r="W187" s="17">
        <f t="shared" si="12"/>
        <v>0</v>
      </c>
      <c r="X187" s="17">
        <f t="shared" si="9"/>
        <v>0</v>
      </c>
    </row>
    <row r="188" spans="1:24" x14ac:dyDescent="0.15">
      <c r="A188" s="1">
        <v>183</v>
      </c>
      <c r="B188" s="39" t="s">
        <v>85</v>
      </c>
      <c r="C188" s="15"/>
      <c r="D188" s="16"/>
      <c r="E188" s="17"/>
      <c r="F188" s="15"/>
      <c r="G188" s="16"/>
      <c r="H188" s="17"/>
      <c r="I188" s="15"/>
      <c r="J188" s="16"/>
      <c r="K188" s="17"/>
      <c r="L188" s="15"/>
      <c r="M188" s="16"/>
      <c r="N188" s="17"/>
      <c r="O188" s="15"/>
      <c r="P188" s="16"/>
      <c r="Q188" s="17"/>
      <c r="R188" s="15"/>
      <c r="S188" s="16"/>
      <c r="T188" s="17"/>
      <c r="U188" s="15">
        <f t="shared" si="10"/>
        <v>0</v>
      </c>
      <c r="V188" s="16">
        <f t="shared" si="11"/>
        <v>0</v>
      </c>
      <c r="W188" s="17">
        <f t="shared" si="12"/>
        <v>0</v>
      </c>
      <c r="X188" s="17">
        <f t="shared" si="9"/>
        <v>0</v>
      </c>
    </row>
    <row r="189" spans="1:24" x14ac:dyDescent="0.15">
      <c r="A189" s="1">
        <v>184</v>
      </c>
      <c r="B189" s="39" t="s">
        <v>53</v>
      </c>
      <c r="C189" s="15">
        <v>74</v>
      </c>
      <c r="D189" s="16">
        <v>85</v>
      </c>
      <c r="E189" s="17"/>
      <c r="F189" s="15">
        <v>4</v>
      </c>
      <c r="G189" s="16">
        <v>7</v>
      </c>
      <c r="H189" s="17">
        <v>165</v>
      </c>
      <c r="I189" s="15">
        <v>9</v>
      </c>
      <c r="J189" s="16">
        <v>8</v>
      </c>
      <c r="K189" s="17"/>
      <c r="L189" s="15"/>
      <c r="M189" s="16"/>
      <c r="N189" s="17"/>
      <c r="O189" s="15">
        <v>5</v>
      </c>
      <c r="P189" s="16">
        <v>5</v>
      </c>
      <c r="Q189" s="17"/>
      <c r="R189" s="15"/>
      <c r="S189" s="16"/>
      <c r="T189" s="17"/>
      <c r="U189" s="15">
        <f t="shared" si="10"/>
        <v>92</v>
      </c>
      <c r="V189" s="16">
        <f t="shared" si="11"/>
        <v>105</v>
      </c>
      <c r="W189" s="17">
        <f t="shared" si="12"/>
        <v>165</v>
      </c>
      <c r="X189" s="17">
        <f t="shared" si="9"/>
        <v>257</v>
      </c>
    </row>
    <row r="190" spans="1:24" x14ac:dyDescent="0.15">
      <c r="A190" s="1">
        <v>185</v>
      </c>
      <c r="B190" s="39" t="s">
        <v>42</v>
      </c>
      <c r="C190" s="121">
        <v>156</v>
      </c>
      <c r="D190" s="66">
        <v>166</v>
      </c>
      <c r="E190" s="17"/>
      <c r="F190" s="15">
        <v>15</v>
      </c>
      <c r="G190" s="16">
        <v>12</v>
      </c>
      <c r="H190" s="17">
        <v>248</v>
      </c>
      <c r="I190" s="15">
        <v>5</v>
      </c>
      <c r="J190" s="16">
        <v>8</v>
      </c>
      <c r="K190" s="17"/>
      <c r="L190" s="15"/>
      <c r="M190" s="16"/>
      <c r="N190" s="17"/>
      <c r="O190" s="15">
        <v>21</v>
      </c>
      <c r="P190" s="16">
        <v>12</v>
      </c>
      <c r="Q190" s="17"/>
      <c r="R190" s="15"/>
      <c r="S190" s="16"/>
      <c r="T190" s="17"/>
      <c r="U190" s="15">
        <f t="shared" si="10"/>
        <v>197</v>
      </c>
      <c r="V190" s="16">
        <f t="shared" si="11"/>
        <v>198</v>
      </c>
      <c r="W190" s="17">
        <f t="shared" si="12"/>
        <v>248</v>
      </c>
      <c r="X190" s="17">
        <f t="shared" si="9"/>
        <v>445</v>
      </c>
    </row>
    <row r="191" spans="1:24" x14ac:dyDescent="0.15">
      <c r="A191" s="1">
        <v>186</v>
      </c>
      <c r="B191" s="39" t="s">
        <v>86</v>
      </c>
      <c r="C191" s="15"/>
      <c r="D191" s="16"/>
      <c r="E191" s="17"/>
      <c r="F191" s="15"/>
      <c r="G191" s="16"/>
      <c r="H191" s="17"/>
      <c r="I191" s="15"/>
      <c r="J191" s="16"/>
      <c r="K191" s="17"/>
      <c r="L191" s="15"/>
      <c r="M191" s="16"/>
      <c r="N191" s="17"/>
      <c r="O191" s="15"/>
      <c r="P191" s="16"/>
      <c r="Q191" s="17"/>
      <c r="R191" s="15"/>
      <c r="S191" s="16"/>
      <c r="T191" s="17"/>
      <c r="U191" s="15">
        <f t="shared" si="10"/>
        <v>0</v>
      </c>
      <c r="V191" s="16">
        <f t="shared" si="11"/>
        <v>0</v>
      </c>
      <c r="W191" s="17">
        <f t="shared" si="12"/>
        <v>0</v>
      </c>
      <c r="X191" s="17">
        <f t="shared" si="9"/>
        <v>0</v>
      </c>
    </row>
    <row r="192" spans="1:24" x14ac:dyDescent="0.15">
      <c r="A192" s="1">
        <v>187</v>
      </c>
      <c r="B192" s="39" t="s">
        <v>135</v>
      </c>
      <c r="C192" s="15">
        <v>4</v>
      </c>
      <c r="D192" s="16"/>
      <c r="E192" s="17"/>
      <c r="F192" s="15"/>
      <c r="G192" s="16"/>
      <c r="H192" s="17"/>
      <c r="I192" s="15"/>
      <c r="J192" s="16"/>
      <c r="K192" s="17"/>
      <c r="L192" s="15"/>
      <c r="M192" s="16"/>
      <c r="N192" s="17"/>
      <c r="O192" s="15"/>
      <c r="P192" s="16"/>
      <c r="Q192" s="17"/>
      <c r="R192" s="15"/>
      <c r="S192" s="16"/>
      <c r="T192" s="17"/>
      <c r="U192" s="15">
        <f t="shared" si="10"/>
        <v>4</v>
      </c>
      <c r="V192" s="16">
        <f t="shared" si="11"/>
        <v>0</v>
      </c>
      <c r="W192" s="17">
        <f t="shared" si="12"/>
        <v>0</v>
      </c>
      <c r="X192" s="17">
        <f t="shared" si="9"/>
        <v>4</v>
      </c>
    </row>
    <row r="193" spans="1:24" x14ac:dyDescent="0.15">
      <c r="A193" s="1">
        <v>188</v>
      </c>
      <c r="B193" s="39" t="s">
        <v>211</v>
      </c>
      <c r="C193" s="15"/>
      <c r="D193" s="16"/>
      <c r="E193" s="17"/>
      <c r="F193" s="15"/>
      <c r="G193" s="16"/>
      <c r="H193" s="17"/>
      <c r="I193" s="15"/>
      <c r="J193" s="16"/>
      <c r="K193" s="17"/>
      <c r="L193" s="15"/>
      <c r="M193" s="16"/>
      <c r="N193" s="17"/>
      <c r="O193" s="15"/>
      <c r="P193" s="16"/>
      <c r="Q193" s="17"/>
      <c r="R193" s="15"/>
      <c r="S193" s="16"/>
      <c r="T193" s="17"/>
      <c r="U193" s="15">
        <f t="shared" si="10"/>
        <v>0</v>
      </c>
      <c r="V193" s="16">
        <f t="shared" si="11"/>
        <v>0</v>
      </c>
      <c r="W193" s="17">
        <f t="shared" si="12"/>
        <v>0</v>
      </c>
      <c r="X193" s="17">
        <f t="shared" si="9"/>
        <v>0</v>
      </c>
    </row>
    <row r="194" spans="1:24" x14ac:dyDescent="0.15">
      <c r="A194" s="1">
        <v>189</v>
      </c>
      <c r="B194" s="39" t="s">
        <v>61</v>
      </c>
      <c r="C194" s="15"/>
      <c r="D194" s="16"/>
      <c r="E194" s="17"/>
      <c r="F194" s="15"/>
      <c r="G194" s="16"/>
      <c r="H194" s="17"/>
      <c r="I194" s="15"/>
      <c r="J194" s="16"/>
      <c r="K194" s="17"/>
      <c r="L194" s="15"/>
      <c r="M194" s="16"/>
      <c r="N194" s="17"/>
      <c r="O194" s="15"/>
      <c r="P194" s="16"/>
      <c r="Q194" s="17"/>
      <c r="R194" s="15"/>
      <c r="S194" s="16"/>
      <c r="T194" s="17"/>
      <c r="U194" s="15">
        <f t="shared" si="10"/>
        <v>0</v>
      </c>
      <c r="V194" s="16">
        <f t="shared" si="11"/>
        <v>0</v>
      </c>
      <c r="W194" s="17">
        <f t="shared" si="12"/>
        <v>0</v>
      </c>
      <c r="X194" s="17">
        <f t="shared" si="9"/>
        <v>0</v>
      </c>
    </row>
    <row r="195" spans="1:24" x14ac:dyDescent="0.15">
      <c r="A195" s="1">
        <v>190</v>
      </c>
      <c r="B195" s="39" t="s">
        <v>98</v>
      </c>
      <c r="C195" s="15"/>
      <c r="D195" s="16"/>
      <c r="E195" s="17"/>
      <c r="F195" s="15"/>
      <c r="G195" s="16"/>
      <c r="H195" s="17"/>
      <c r="I195" s="15"/>
      <c r="J195" s="16"/>
      <c r="K195" s="17"/>
      <c r="L195" s="15"/>
      <c r="M195" s="16"/>
      <c r="N195" s="17"/>
      <c r="O195" s="15"/>
      <c r="P195" s="16"/>
      <c r="Q195" s="17"/>
      <c r="R195" s="15"/>
      <c r="S195" s="16"/>
      <c r="T195" s="17"/>
      <c r="U195" s="15">
        <f t="shared" si="10"/>
        <v>0</v>
      </c>
      <c r="V195" s="16">
        <f t="shared" si="11"/>
        <v>0</v>
      </c>
      <c r="W195" s="17">
        <f t="shared" si="12"/>
        <v>0</v>
      </c>
      <c r="X195" s="17">
        <f t="shared" si="9"/>
        <v>0</v>
      </c>
    </row>
    <row r="196" spans="1:24" x14ac:dyDescent="0.15">
      <c r="A196" s="1">
        <v>191</v>
      </c>
      <c r="B196" s="39" t="s">
        <v>114</v>
      </c>
      <c r="C196" s="15">
        <v>3</v>
      </c>
      <c r="D196" s="16">
        <v>3</v>
      </c>
      <c r="E196" s="17"/>
      <c r="F196" s="15"/>
      <c r="G196" s="16"/>
      <c r="H196" s="17"/>
      <c r="I196" s="15"/>
      <c r="J196" s="16"/>
      <c r="K196" s="17"/>
      <c r="L196" s="15"/>
      <c r="M196" s="16"/>
      <c r="N196" s="17"/>
      <c r="O196" s="15"/>
      <c r="P196" s="16"/>
      <c r="Q196" s="17"/>
      <c r="R196" s="15"/>
      <c r="S196" s="16"/>
      <c r="T196" s="17"/>
      <c r="U196" s="15">
        <f t="shared" si="10"/>
        <v>3</v>
      </c>
      <c r="V196" s="16">
        <f t="shared" si="11"/>
        <v>3</v>
      </c>
      <c r="W196" s="17">
        <f t="shared" si="12"/>
        <v>0</v>
      </c>
      <c r="X196" s="17">
        <f t="shared" si="9"/>
        <v>3</v>
      </c>
    </row>
    <row r="197" spans="1:24" x14ac:dyDescent="0.15">
      <c r="A197" s="1">
        <v>192</v>
      </c>
      <c r="B197" s="39" t="s">
        <v>87</v>
      </c>
      <c r="C197" s="15"/>
      <c r="D197" s="16"/>
      <c r="E197" s="17"/>
      <c r="F197" s="15"/>
      <c r="G197" s="16"/>
      <c r="H197" s="17"/>
      <c r="I197" s="15"/>
      <c r="J197" s="16"/>
      <c r="K197" s="17"/>
      <c r="L197" s="15"/>
      <c r="M197" s="16"/>
      <c r="N197" s="17"/>
      <c r="O197" s="15"/>
      <c r="P197" s="16"/>
      <c r="Q197" s="17"/>
      <c r="R197" s="15"/>
      <c r="S197" s="16"/>
      <c r="T197" s="17"/>
      <c r="U197" s="15">
        <f t="shared" si="10"/>
        <v>0</v>
      </c>
      <c r="V197" s="16">
        <f t="shared" si="11"/>
        <v>0</v>
      </c>
      <c r="W197" s="17">
        <f t="shared" si="12"/>
        <v>0</v>
      </c>
      <c r="X197" s="17">
        <f t="shared" si="9"/>
        <v>0</v>
      </c>
    </row>
    <row r="198" spans="1:24" x14ac:dyDescent="0.15">
      <c r="A198" s="1">
        <v>193</v>
      </c>
      <c r="B198" s="39" t="s">
        <v>263</v>
      </c>
      <c r="C198" s="15">
        <v>75</v>
      </c>
      <c r="D198" s="16">
        <v>113</v>
      </c>
      <c r="E198" s="17"/>
      <c r="F198" s="15"/>
      <c r="G198" s="16"/>
      <c r="H198" s="17">
        <v>9</v>
      </c>
      <c r="I198" s="15">
        <v>3</v>
      </c>
      <c r="J198" s="16">
        <v>2</v>
      </c>
      <c r="K198" s="17"/>
      <c r="L198" s="15"/>
      <c r="M198" s="16"/>
      <c r="N198" s="17"/>
      <c r="O198" s="15"/>
      <c r="P198" s="16"/>
      <c r="Q198" s="17"/>
      <c r="R198" s="15"/>
      <c r="S198" s="16"/>
      <c r="T198" s="17"/>
      <c r="U198" s="15">
        <f t="shared" si="10"/>
        <v>78</v>
      </c>
      <c r="V198" s="16">
        <f t="shared" si="11"/>
        <v>115</v>
      </c>
      <c r="W198" s="17">
        <f t="shared" si="12"/>
        <v>9</v>
      </c>
      <c r="X198" s="17">
        <f t="shared" si="9"/>
        <v>87</v>
      </c>
    </row>
    <row r="199" spans="1:24" x14ac:dyDescent="0.15">
      <c r="A199" s="1">
        <v>194</v>
      </c>
      <c r="B199" s="39" t="s">
        <v>50</v>
      </c>
      <c r="C199" s="15"/>
      <c r="D199" s="16"/>
      <c r="E199" s="17"/>
      <c r="F199" s="15"/>
      <c r="G199" s="16"/>
      <c r="H199" s="17"/>
      <c r="I199" s="15"/>
      <c r="J199" s="16"/>
      <c r="K199" s="17"/>
      <c r="L199" s="15"/>
      <c r="M199" s="16"/>
      <c r="N199" s="17"/>
      <c r="O199" s="15"/>
      <c r="P199" s="16"/>
      <c r="Q199" s="17"/>
      <c r="R199" s="15"/>
      <c r="S199" s="16"/>
      <c r="T199" s="17"/>
      <c r="U199" s="15">
        <f t="shared" si="10"/>
        <v>0</v>
      </c>
      <c r="V199" s="16">
        <f t="shared" si="11"/>
        <v>0</v>
      </c>
      <c r="W199" s="17">
        <f t="shared" si="12"/>
        <v>0</v>
      </c>
      <c r="X199" s="17">
        <f t="shared" ref="X199:X254" si="13">U199+W199</f>
        <v>0</v>
      </c>
    </row>
    <row r="200" spans="1:24" x14ac:dyDescent="0.15">
      <c r="A200" s="1">
        <v>195</v>
      </c>
      <c r="B200" s="39" t="s">
        <v>115</v>
      </c>
      <c r="C200" s="15"/>
      <c r="D200" s="16"/>
      <c r="E200" s="17"/>
      <c r="F200" s="15"/>
      <c r="G200" s="16"/>
      <c r="H200" s="17"/>
      <c r="I200" s="15"/>
      <c r="J200" s="16"/>
      <c r="K200" s="17"/>
      <c r="L200" s="15"/>
      <c r="M200" s="16"/>
      <c r="N200" s="17"/>
      <c r="O200" s="15"/>
      <c r="P200" s="16"/>
      <c r="Q200" s="17"/>
      <c r="R200" s="15"/>
      <c r="S200" s="16"/>
      <c r="T200" s="17"/>
      <c r="U200" s="15">
        <f t="shared" si="10"/>
        <v>0</v>
      </c>
      <c r="V200" s="16">
        <f t="shared" si="11"/>
        <v>0</v>
      </c>
      <c r="W200" s="17">
        <f t="shared" si="12"/>
        <v>0</v>
      </c>
      <c r="X200" s="17">
        <f t="shared" si="13"/>
        <v>0</v>
      </c>
    </row>
    <row r="201" spans="1:24" x14ac:dyDescent="0.15">
      <c r="A201" s="1">
        <v>196</v>
      </c>
      <c r="B201" s="39" t="s">
        <v>154</v>
      </c>
      <c r="C201" s="15">
        <v>7</v>
      </c>
      <c r="D201" s="16">
        <v>8</v>
      </c>
      <c r="E201" s="17"/>
      <c r="F201" s="15"/>
      <c r="G201" s="16"/>
      <c r="H201" s="17">
        <v>3</v>
      </c>
      <c r="I201" s="15"/>
      <c r="J201" s="16"/>
      <c r="K201" s="17"/>
      <c r="L201" s="15"/>
      <c r="M201" s="16"/>
      <c r="N201" s="17"/>
      <c r="O201" s="15"/>
      <c r="P201" s="16"/>
      <c r="Q201" s="17"/>
      <c r="R201" s="15"/>
      <c r="S201" s="16"/>
      <c r="T201" s="17"/>
      <c r="U201" s="15">
        <f t="shared" si="10"/>
        <v>7</v>
      </c>
      <c r="V201" s="16">
        <f t="shared" si="11"/>
        <v>8</v>
      </c>
      <c r="W201" s="17">
        <f t="shared" si="12"/>
        <v>3</v>
      </c>
      <c r="X201" s="17">
        <f t="shared" si="13"/>
        <v>10</v>
      </c>
    </row>
    <row r="202" spans="1:24" x14ac:dyDescent="0.15">
      <c r="A202" s="1">
        <v>197</v>
      </c>
      <c r="B202" s="39" t="s">
        <v>16</v>
      </c>
      <c r="C202" s="15">
        <v>82</v>
      </c>
      <c r="D202" s="16">
        <v>65</v>
      </c>
      <c r="E202" s="17"/>
      <c r="F202" s="15"/>
      <c r="G202" s="16">
        <v>1</v>
      </c>
      <c r="H202" s="17">
        <v>54</v>
      </c>
      <c r="I202" s="15"/>
      <c r="J202" s="16"/>
      <c r="K202" s="17"/>
      <c r="L202" s="15"/>
      <c r="M202" s="16"/>
      <c r="N202" s="17"/>
      <c r="O202" s="15"/>
      <c r="P202" s="16"/>
      <c r="Q202" s="17"/>
      <c r="R202" s="15"/>
      <c r="S202" s="16"/>
      <c r="T202" s="17"/>
      <c r="U202" s="15">
        <f t="shared" ref="U202:U251" si="14">C202+F202+I202+L202+O202+R202</f>
        <v>82</v>
      </c>
      <c r="V202" s="16">
        <f t="shared" ref="V202:V251" si="15">D202+G202+J202+M202+P202+S202</f>
        <v>66</v>
      </c>
      <c r="W202" s="17">
        <f t="shared" ref="W202:W251" si="16">E202+H202+K202+N202+Q202+T202</f>
        <v>54</v>
      </c>
      <c r="X202" s="17">
        <f t="shared" si="13"/>
        <v>136</v>
      </c>
    </row>
    <row r="203" spans="1:24" x14ac:dyDescent="0.15">
      <c r="A203" s="1">
        <v>198</v>
      </c>
      <c r="B203" s="39" t="s">
        <v>48</v>
      </c>
      <c r="C203" s="15">
        <v>30</v>
      </c>
      <c r="D203" s="16">
        <v>35</v>
      </c>
      <c r="E203" s="17"/>
      <c r="F203" s="15"/>
      <c r="G203" s="16"/>
      <c r="H203" s="17">
        <v>405</v>
      </c>
      <c r="I203" s="15"/>
      <c r="J203" s="16"/>
      <c r="K203" s="17"/>
      <c r="L203" s="15"/>
      <c r="M203" s="16"/>
      <c r="N203" s="17"/>
      <c r="O203" s="15"/>
      <c r="P203" s="16"/>
      <c r="Q203" s="17"/>
      <c r="R203" s="15"/>
      <c r="S203" s="16"/>
      <c r="T203" s="17"/>
      <c r="U203" s="15">
        <f t="shared" si="14"/>
        <v>30</v>
      </c>
      <c r="V203" s="16">
        <f t="shared" si="15"/>
        <v>35</v>
      </c>
      <c r="W203" s="17">
        <f t="shared" si="16"/>
        <v>405</v>
      </c>
      <c r="X203" s="17">
        <f t="shared" si="13"/>
        <v>435</v>
      </c>
    </row>
    <row r="204" spans="1:24" x14ac:dyDescent="0.15">
      <c r="A204" s="1">
        <v>199</v>
      </c>
      <c r="B204" s="39" t="s">
        <v>222</v>
      </c>
      <c r="C204" s="15"/>
      <c r="D204" s="16"/>
      <c r="E204" s="17"/>
      <c r="F204" s="15"/>
      <c r="G204" s="16"/>
      <c r="H204" s="17"/>
      <c r="I204" s="15"/>
      <c r="J204" s="16"/>
      <c r="K204" s="17"/>
      <c r="L204" s="15"/>
      <c r="M204" s="16"/>
      <c r="N204" s="17"/>
      <c r="O204" s="15"/>
      <c r="P204" s="16"/>
      <c r="Q204" s="17"/>
      <c r="R204" s="15"/>
      <c r="S204" s="16"/>
      <c r="T204" s="17"/>
      <c r="U204" s="15">
        <f t="shared" si="14"/>
        <v>0</v>
      </c>
      <c r="V204" s="16">
        <f t="shared" si="15"/>
        <v>0</v>
      </c>
      <c r="W204" s="17">
        <f t="shared" si="16"/>
        <v>0</v>
      </c>
      <c r="X204" s="17">
        <f t="shared" si="13"/>
        <v>0</v>
      </c>
    </row>
    <row r="205" spans="1:24" x14ac:dyDescent="0.15">
      <c r="A205" s="1">
        <v>200</v>
      </c>
      <c r="B205" s="39" t="s">
        <v>123</v>
      </c>
      <c r="C205" s="15"/>
      <c r="D205" s="16"/>
      <c r="E205" s="17"/>
      <c r="F205" s="15"/>
      <c r="G205" s="16"/>
      <c r="H205" s="17"/>
      <c r="I205" s="15"/>
      <c r="J205" s="16"/>
      <c r="K205" s="17"/>
      <c r="L205" s="15"/>
      <c r="M205" s="16"/>
      <c r="N205" s="17"/>
      <c r="O205" s="15"/>
      <c r="P205" s="16"/>
      <c r="Q205" s="17"/>
      <c r="R205" s="15"/>
      <c r="S205" s="16"/>
      <c r="T205" s="17"/>
      <c r="U205" s="15">
        <f t="shared" si="14"/>
        <v>0</v>
      </c>
      <c r="V205" s="16">
        <f t="shared" si="15"/>
        <v>0</v>
      </c>
      <c r="W205" s="17">
        <f t="shared" si="16"/>
        <v>0</v>
      </c>
      <c r="X205" s="17">
        <f t="shared" si="13"/>
        <v>0</v>
      </c>
    </row>
    <row r="206" spans="1:24" x14ac:dyDescent="0.15">
      <c r="A206" s="1">
        <v>201</v>
      </c>
      <c r="B206" s="39" t="s">
        <v>160</v>
      </c>
      <c r="C206" s="15"/>
      <c r="D206" s="16">
        <v>2</v>
      </c>
      <c r="E206" s="17"/>
      <c r="F206" s="15"/>
      <c r="G206" s="16"/>
      <c r="H206" s="17">
        <v>1</v>
      </c>
      <c r="I206" s="15"/>
      <c r="J206" s="16"/>
      <c r="K206" s="17"/>
      <c r="L206" s="15"/>
      <c r="M206" s="16"/>
      <c r="N206" s="17"/>
      <c r="O206" s="15"/>
      <c r="P206" s="16">
        <v>1</v>
      </c>
      <c r="Q206" s="17"/>
      <c r="R206" s="15"/>
      <c r="S206" s="16"/>
      <c r="T206" s="17"/>
      <c r="U206" s="15">
        <f t="shared" si="14"/>
        <v>0</v>
      </c>
      <c r="V206" s="16">
        <f t="shared" si="15"/>
        <v>3</v>
      </c>
      <c r="W206" s="17">
        <f t="shared" si="16"/>
        <v>1</v>
      </c>
      <c r="X206" s="17">
        <f t="shared" si="13"/>
        <v>1</v>
      </c>
    </row>
    <row r="207" spans="1:24" x14ac:dyDescent="0.15">
      <c r="A207" s="1">
        <v>202</v>
      </c>
      <c r="B207" s="39" t="s">
        <v>116</v>
      </c>
      <c r="C207" s="15"/>
      <c r="D207" s="16"/>
      <c r="E207" s="17"/>
      <c r="F207" s="15"/>
      <c r="G207" s="16"/>
      <c r="H207" s="17"/>
      <c r="I207" s="15"/>
      <c r="J207" s="16"/>
      <c r="K207" s="17"/>
      <c r="L207" s="15"/>
      <c r="M207" s="16"/>
      <c r="N207" s="17"/>
      <c r="O207" s="15"/>
      <c r="P207" s="16"/>
      <c r="Q207" s="17"/>
      <c r="R207" s="15"/>
      <c r="S207" s="16"/>
      <c r="T207" s="17"/>
      <c r="U207" s="15">
        <f t="shared" si="14"/>
        <v>0</v>
      </c>
      <c r="V207" s="16">
        <f t="shared" si="15"/>
        <v>0</v>
      </c>
      <c r="W207" s="17">
        <f t="shared" si="16"/>
        <v>0</v>
      </c>
      <c r="X207" s="17">
        <f t="shared" si="13"/>
        <v>0</v>
      </c>
    </row>
    <row r="208" spans="1:24" x14ac:dyDescent="0.15">
      <c r="A208" s="1">
        <v>203</v>
      </c>
      <c r="B208" s="39" t="s">
        <v>186</v>
      </c>
      <c r="C208" s="15"/>
      <c r="D208" s="16"/>
      <c r="E208" s="17"/>
      <c r="F208" s="15"/>
      <c r="G208" s="16"/>
      <c r="H208" s="17"/>
      <c r="I208" s="15"/>
      <c r="J208" s="16"/>
      <c r="K208" s="17"/>
      <c r="L208" s="15"/>
      <c r="M208" s="16"/>
      <c r="N208" s="17"/>
      <c r="O208" s="15"/>
      <c r="P208" s="16"/>
      <c r="Q208" s="17"/>
      <c r="R208" s="15"/>
      <c r="S208" s="16"/>
      <c r="T208" s="17"/>
      <c r="U208" s="15">
        <f t="shared" si="14"/>
        <v>0</v>
      </c>
      <c r="V208" s="16">
        <f t="shared" si="15"/>
        <v>0</v>
      </c>
      <c r="W208" s="17">
        <f t="shared" si="16"/>
        <v>0</v>
      </c>
      <c r="X208" s="17">
        <f t="shared" si="13"/>
        <v>0</v>
      </c>
    </row>
    <row r="209" spans="1:24" x14ac:dyDescent="0.15">
      <c r="A209" s="1">
        <v>204</v>
      </c>
      <c r="B209" s="39" t="s">
        <v>166</v>
      </c>
      <c r="C209" s="15"/>
      <c r="D209" s="16"/>
      <c r="E209" s="17"/>
      <c r="F209" s="15"/>
      <c r="G209" s="16"/>
      <c r="H209" s="17"/>
      <c r="I209" s="15"/>
      <c r="J209" s="16"/>
      <c r="K209" s="17"/>
      <c r="L209" s="15"/>
      <c r="M209" s="16"/>
      <c r="N209" s="17"/>
      <c r="O209" s="15"/>
      <c r="P209" s="16"/>
      <c r="Q209" s="17"/>
      <c r="R209" s="15"/>
      <c r="S209" s="16"/>
      <c r="T209" s="17"/>
      <c r="U209" s="15">
        <f t="shared" si="14"/>
        <v>0</v>
      </c>
      <c r="V209" s="16">
        <f t="shared" si="15"/>
        <v>0</v>
      </c>
      <c r="W209" s="17">
        <f t="shared" si="16"/>
        <v>0</v>
      </c>
      <c r="X209" s="17">
        <f t="shared" si="13"/>
        <v>0</v>
      </c>
    </row>
    <row r="210" spans="1:24" x14ac:dyDescent="0.15">
      <c r="A210" s="1">
        <v>205</v>
      </c>
      <c r="B210" s="39" t="s">
        <v>187</v>
      </c>
      <c r="C210" s="15"/>
      <c r="D210" s="16"/>
      <c r="E210" s="17"/>
      <c r="F210" s="15"/>
      <c r="G210" s="16"/>
      <c r="H210" s="17"/>
      <c r="I210" s="15"/>
      <c r="J210" s="16"/>
      <c r="K210" s="17"/>
      <c r="L210" s="15"/>
      <c r="M210" s="16"/>
      <c r="N210" s="17"/>
      <c r="O210" s="15"/>
      <c r="P210" s="16"/>
      <c r="Q210" s="17"/>
      <c r="R210" s="15"/>
      <c r="S210" s="16"/>
      <c r="T210" s="17"/>
      <c r="U210" s="15">
        <f t="shared" si="14"/>
        <v>0</v>
      </c>
      <c r="V210" s="16">
        <f t="shared" si="15"/>
        <v>0</v>
      </c>
      <c r="W210" s="17">
        <f t="shared" si="16"/>
        <v>0</v>
      </c>
      <c r="X210" s="17">
        <f t="shared" si="13"/>
        <v>0</v>
      </c>
    </row>
    <row r="211" spans="1:24" x14ac:dyDescent="0.15">
      <c r="A211" s="1">
        <v>206</v>
      </c>
      <c r="B211" s="39" t="s">
        <v>72</v>
      </c>
      <c r="C211" s="15"/>
      <c r="D211" s="16"/>
      <c r="E211" s="17"/>
      <c r="F211" s="15"/>
      <c r="G211" s="16"/>
      <c r="H211" s="17"/>
      <c r="I211" s="15"/>
      <c r="J211" s="16"/>
      <c r="K211" s="17"/>
      <c r="L211" s="15"/>
      <c r="M211" s="16"/>
      <c r="N211" s="17"/>
      <c r="O211" s="15"/>
      <c r="P211" s="16"/>
      <c r="Q211" s="17"/>
      <c r="R211" s="15"/>
      <c r="S211" s="16"/>
      <c r="T211" s="17"/>
      <c r="U211" s="15">
        <f t="shared" si="14"/>
        <v>0</v>
      </c>
      <c r="V211" s="16">
        <f t="shared" si="15"/>
        <v>0</v>
      </c>
      <c r="W211" s="17">
        <f t="shared" si="16"/>
        <v>0</v>
      </c>
      <c r="X211" s="17">
        <f t="shared" si="13"/>
        <v>0</v>
      </c>
    </row>
    <row r="212" spans="1:24" x14ac:dyDescent="0.15">
      <c r="A212" s="1">
        <v>207</v>
      </c>
      <c r="B212" s="39" t="s">
        <v>126</v>
      </c>
      <c r="C212" s="15">
        <v>2</v>
      </c>
      <c r="D212" s="16">
        <v>2</v>
      </c>
      <c r="E212" s="17"/>
      <c r="F212" s="15"/>
      <c r="G212" s="16"/>
      <c r="H212" s="17"/>
      <c r="I212" s="15"/>
      <c r="J212" s="16"/>
      <c r="K212" s="17"/>
      <c r="L212" s="15"/>
      <c r="M212" s="16"/>
      <c r="N212" s="17"/>
      <c r="O212" s="15"/>
      <c r="P212" s="16"/>
      <c r="Q212" s="17"/>
      <c r="R212" s="15"/>
      <c r="S212" s="16"/>
      <c r="T212" s="17"/>
      <c r="U212" s="15">
        <f t="shared" si="14"/>
        <v>2</v>
      </c>
      <c r="V212" s="16">
        <f t="shared" si="15"/>
        <v>2</v>
      </c>
      <c r="W212" s="17">
        <f t="shared" si="16"/>
        <v>0</v>
      </c>
      <c r="X212" s="17">
        <f t="shared" si="13"/>
        <v>2</v>
      </c>
    </row>
    <row r="213" spans="1:24" x14ac:dyDescent="0.15">
      <c r="A213" s="1">
        <v>208</v>
      </c>
      <c r="B213" s="39" t="s">
        <v>136</v>
      </c>
      <c r="C213" s="15">
        <v>6525</v>
      </c>
      <c r="D213" s="16">
        <v>462</v>
      </c>
      <c r="E213" s="17"/>
      <c r="F213" s="15">
        <v>11</v>
      </c>
      <c r="G213" s="16">
        <v>4</v>
      </c>
      <c r="H213" s="17"/>
      <c r="I213" s="15">
        <v>4</v>
      </c>
      <c r="J213" s="16">
        <v>16</v>
      </c>
      <c r="K213" s="17"/>
      <c r="L213" s="15"/>
      <c r="M213" s="16"/>
      <c r="N213" s="17"/>
      <c r="O213" s="15">
        <v>13</v>
      </c>
      <c r="P213" s="16">
        <v>17</v>
      </c>
      <c r="Q213" s="17"/>
      <c r="R213" s="15"/>
      <c r="S213" s="16"/>
      <c r="T213" s="17"/>
      <c r="U213" s="15">
        <f t="shared" si="14"/>
        <v>6553</v>
      </c>
      <c r="V213" s="16">
        <f t="shared" si="15"/>
        <v>499</v>
      </c>
      <c r="W213" s="17">
        <f t="shared" si="16"/>
        <v>0</v>
      </c>
      <c r="X213" s="17">
        <f t="shared" si="13"/>
        <v>6553</v>
      </c>
    </row>
    <row r="214" spans="1:24" x14ac:dyDescent="0.15">
      <c r="A214" s="1">
        <v>209</v>
      </c>
      <c r="B214" s="39" t="s">
        <v>57</v>
      </c>
      <c r="C214" s="15"/>
      <c r="D214" s="16"/>
      <c r="E214" s="17"/>
      <c r="F214" s="15"/>
      <c r="G214" s="16"/>
      <c r="H214" s="17"/>
      <c r="I214" s="15"/>
      <c r="J214" s="16"/>
      <c r="K214" s="17"/>
      <c r="L214" s="15"/>
      <c r="M214" s="16"/>
      <c r="N214" s="17"/>
      <c r="O214" s="15"/>
      <c r="P214" s="16"/>
      <c r="Q214" s="17"/>
      <c r="R214" s="15"/>
      <c r="S214" s="16"/>
      <c r="T214" s="17"/>
      <c r="U214" s="15">
        <f t="shared" si="14"/>
        <v>0</v>
      </c>
      <c r="V214" s="16">
        <f t="shared" si="15"/>
        <v>0</v>
      </c>
      <c r="W214" s="17">
        <f t="shared" si="16"/>
        <v>0</v>
      </c>
      <c r="X214" s="17">
        <f t="shared" si="13"/>
        <v>0</v>
      </c>
    </row>
    <row r="215" spans="1:24" x14ac:dyDescent="0.15">
      <c r="A215" s="1">
        <v>210</v>
      </c>
      <c r="B215" s="39" t="s">
        <v>117</v>
      </c>
      <c r="C215" s="15"/>
      <c r="D215" s="16"/>
      <c r="E215" s="17"/>
      <c r="F215" s="15"/>
      <c r="G215" s="16"/>
      <c r="H215" s="17"/>
      <c r="I215" s="15"/>
      <c r="J215" s="16"/>
      <c r="K215" s="17"/>
      <c r="L215" s="15"/>
      <c r="M215" s="16"/>
      <c r="N215" s="17"/>
      <c r="O215" s="15"/>
      <c r="P215" s="16"/>
      <c r="Q215" s="17"/>
      <c r="R215" s="15"/>
      <c r="S215" s="16"/>
      <c r="T215" s="17"/>
      <c r="U215" s="15">
        <f t="shared" si="14"/>
        <v>0</v>
      </c>
      <c r="V215" s="16">
        <f t="shared" si="15"/>
        <v>0</v>
      </c>
      <c r="W215" s="17">
        <f t="shared" si="16"/>
        <v>0</v>
      </c>
      <c r="X215" s="17">
        <f t="shared" si="13"/>
        <v>0</v>
      </c>
    </row>
    <row r="216" spans="1:24" x14ac:dyDescent="0.15">
      <c r="A216" s="1">
        <v>211</v>
      </c>
      <c r="B216" s="39" t="s">
        <v>202</v>
      </c>
      <c r="C216" s="15">
        <v>12</v>
      </c>
      <c r="D216" s="16">
        <v>19</v>
      </c>
      <c r="E216" s="17"/>
      <c r="F216" s="15"/>
      <c r="G216" s="16"/>
      <c r="H216" s="17">
        <v>99</v>
      </c>
      <c r="I216" s="15"/>
      <c r="J216" s="16">
        <v>6</v>
      </c>
      <c r="K216" s="17"/>
      <c r="L216" s="15"/>
      <c r="M216" s="16"/>
      <c r="N216" s="17"/>
      <c r="O216" s="15"/>
      <c r="P216" s="16"/>
      <c r="Q216" s="17"/>
      <c r="R216" s="15"/>
      <c r="S216" s="16"/>
      <c r="T216" s="17"/>
      <c r="U216" s="15">
        <f t="shared" si="14"/>
        <v>12</v>
      </c>
      <c r="V216" s="16">
        <f t="shared" si="15"/>
        <v>25</v>
      </c>
      <c r="W216" s="17">
        <f t="shared" si="16"/>
        <v>99</v>
      </c>
      <c r="X216" s="17">
        <f t="shared" si="13"/>
        <v>111</v>
      </c>
    </row>
    <row r="217" spans="1:24" x14ac:dyDescent="0.15">
      <c r="A217" s="1">
        <v>212</v>
      </c>
      <c r="B217" s="39" t="s">
        <v>43</v>
      </c>
      <c r="C217" s="15">
        <v>3</v>
      </c>
      <c r="D217" s="16">
        <v>1</v>
      </c>
      <c r="E217" s="17"/>
      <c r="F217" s="15"/>
      <c r="G217" s="16"/>
      <c r="H217" s="17"/>
      <c r="I217" s="15"/>
      <c r="J217" s="16"/>
      <c r="K217" s="17"/>
      <c r="L217" s="15"/>
      <c r="M217" s="16"/>
      <c r="N217" s="17"/>
      <c r="O217" s="15"/>
      <c r="P217" s="16"/>
      <c r="Q217" s="17"/>
      <c r="R217" s="15"/>
      <c r="S217" s="16"/>
      <c r="T217" s="17"/>
      <c r="U217" s="15">
        <f t="shared" si="14"/>
        <v>3</v>
      </c>
      <c r="V217" s="16">
        <f t="shared" si="15"/>
        <v>1</v>
      </c>
      <c r="W217" s="17">
        <f t="shared" si="16"/>
        <v>0</v>
      </c>
      <c r="X217" s="17">
        <f t="shared" si="13"/>
        <v>3</v>
      </c>
    </row>
    <row r="218" spans="1:24" x14ac:dyDescent="0.15">
      <c r="A218" s="1">
        <v>213</v>
      </c>
      <c r="B218" s="39" t="s">
        <v>231</v>
      </c>
      <c r="C218" s="15"/>
      <c r="D218" s="16"/>
      <c r="E218" s="17"/>
      <c r="F218" s="15"/>
      <c r="G218" s="16"/>
      <c r="H218" s="17"/>
      <c r="I218" s="15"/>
      <c r="J218" s="16"/>
      <c r="K218" s="17"/>
      <c r="L218" s="15"/>
      <c r="M218" s="16"/>
      <c r="N218" s="17"/>
      <c r="O218" s="15"/>
      <c r="P218" s="16"/>
      <c r="Q218" s="17"/>
      <c r="R218" s="15"/>
      <c r="S218" s="16"/>
      <c r="T218" s="17"/>
      <c r="U218" s="15">
        <f t="shared" si="14"/>
        <v>0</v>
      </c>
      <c r="V218" s="16">
        <f t="shared" si="15"/>
        <v>0</v>
      </c>
      <c r="W218" s="17">
        <f t="shared" si="16"/>
        <v>0</v>
      </c>
      <c r="X218" s="17">
        <f t="shared" si="13"/>
        <v>0</v>
      </c>
    </row>
    <row r="219" spans="1:24" x14ac:dyDescent="0.15">
      <c r="A219" s="1">
        <v>214</v>
      </c>
      <c r="B219" s="39" t="s">
        <v>88</v>
      </c>
      <c r="C219" s="15"/>
      <c r="D219" s="16">
        <v>1</v>
      </c>
      <c r="E219" s="17"/>
      <c r="F219" s="15"/>
      <c r="G219" s="16"/>
      <c r="H219" s="17"/>
      <c r="I219" s="15"/>
      <c r="J219" s="16"/>
      <c r="K219" s="17"/>
      <c r="L219" s="15"/>
      <c r="M219" s="16"/>
      <c r="N219" s="17"/>
      <c r="O219" s="15"/>
      <c r="P219" s="16"/>
      <c r="Q219" s="17"/>
      <c r="R219" s="15"/>
      <c r="S219" s="16"/>
      <c r="T219" s="17"/>
      <c r="U219" s="15">
        <f t="shared" si="14"/>
        <v>0</v>
      </c>
      <c r="V219" s="16">
        <f t="shared" si="15"/>
        <v>1</v>
      </c>
      <c r="W219" s="17">
        <f t="shared" si="16"/>
        <v>0</v>
      </c>
      <c r="X219" s="17">
        <f t="shared" si="13"/>
        <v>0</v>
      </c>
    </row>
    <row r="220" spans="1:24" x14ac:dyDescent="0.15">
      <c r="A220" s="1">
        <v>215</v>
      </c>
      <c r="B220" s="39" t="s">
        <v>155</v>
      </c>
      <c r="C220" s="15">
        <v>27</v>
      </c>
      <c r="D220" s="16">
        <v>28</v>
      </c>
      <c r="E220" s="17"/>
      <c r="F220" s="15"/>
      <c r="G220" s="16"/>
      <c r="H220" s="17">
        <v>8</v>
      </c>
      <c r="I220" s="15">
        <v>1</v>
      </c>
      <c r="J220" s="16"/>
      <c r="K220" s="17"/>
      <c r="L220" s="15"/>
      <c r="M220" s="16"/>
      <c r="N220" s="17"/>
      <c r="O220" s="15"/>
      <c r="P220" s="16"/>
      <c r="Q220" s="17"/>
      <c r="R220" s="15"/>
      <c r="S220" s="16"/>
      <c r="T220" s="17"/>
      <c r="U220" s="15">
        <f t="shared" si="14"/>
        <v>28</v>
      </c>
      <c r="V220" s="16">
        <f t="shared" si="15"/>
        <v>28</v>
      </c>
      <c r="W220" s="17">
        <f t="shared" si="16"/>
        <v>8</v>
      </c>
      <c r="X220" s="17">
        <f t="shared" si="13"/>
        <v>36</v>
      </c>
    </row>
    <row r="221" spans="1:24" x14ac:dyDescent="0.15">
      <c r="A221" s="1">
        <v>216</v>
      </c>
      <c r="B221" s="39" t="s">
        <v>144</v>
      </c>
      <c r="C221" s="15">
        <v>4</v>
      </c>
      <c r="D221" s="16">
        <v>25</v>
      </c>
      <c r="E221" s="17"/>
      <c r="F221" s="15"/>
      <c r="G221" s="16"/>
      <c r="H221" s="17">
        <v>14</v>
      </c>
      <c r="I221" s="15">
        <v>1</v>
      </c>
      <c r="J221" s="16"/>
      <c r="K221" s="17"/>
      <c r="L221" s="15"/>
      <c r="M221" s="16"/>
      <c r="N221" s="17"/>
      <c r="O221" s="15"/>
      <c r="P221" s="16"/>
      <c r="Q221" s="17"/>
      <c r="R221" s="15"/>
      <c r="S221" s="16"/>
      <c r="T221" s="17"/>
      <c r="U221" s="15">
        <f t="shared" si="14"/>
        <v>5</v>
      </c>
      <c r="V221" s="16">
        <f t="shared" si="15"/>
        <v>25</v>
      </c>
      <c r="W221" s="17">
        <f t="shared" si="16"/>
        <v>14</v>
      </c>
      <c r="X221" s="17">
        <f t="shared" si="13"/>
        <v>19</v>
      </c>
    </row>
    <row r="222" spans="1:24" x14ac:dyDescent="0.15">
      <c r="A222" s="1">
        <v>217</v>
      </c>
      <c r="B222" s="39" t="s">
        <v>118</v>
      </c>
      <c r="C222" s="15"/>
      <c r="D222" s="16"/>
      <c r="E222" s="17"/>
      <c r="F222" s="15"/>
      <c r="G222" s="16"/>
      <c r="H222" s="17"/>
      <c r="I222" s="15"/>
      <c r="J222" s="16"/>
      <c r="K222" s="17"/>
      <c r="L222" s="15"/>
      <c r="M222" s="16"/>
      <c r="N222" s="17"/>
      <c r="O222" s="15"/>
      <c r="P222" s="16"/>
      <c r="Q222" s="17"/>
      <c r="R222" s="15"/>
      <c r="S222" s="16"/>
      <c r="T222" s="17"/>
      <c r="U222" s="15">
        <f t="shared" si="14"/>
        <v>0</v>
      </c>
      <c r="V222" s="16">
        <f t="shared" si="15"/>
        <v>0</v>
      </c>
      <c r="W222" s="17">
        <f t="shared" si="16"/>
        <v>0</v>
      </c>
      <c r="X222" s="17">
        <f t="shared" si="13"/>
        <v>0</v>
      </c>
    </row>
    <row r="223" spans="1:24" x14ac:dyDescent="0.15">
      <c r="A223" s="1">
        <v>218</v>
      </c>
      <c r="B223" s="39" t="s">
        <v>232</v>
      </c>
      <c r="C223" s="15"/>
      <c r="D223" s="16"/>
      <c r="E223" s="17"/>
      <c r="F223" s="15"/>
      <c r="G223" s="16"/>
      <c r="H223" s="17"/>
      <c r="I223" s="15"/>
      <c r="J223" s="16"/>
      <c r="K223" s="17"/>
      <c r="L223" s="15"/>
      <c r="M223" s="16"/>
      <c r="N223" s="17"/>
      <c r="O223" s="15"/>
      <c r="P223" s="16"/>
      <c r="Q223" s="17"/>
      <c r="R223" s="15"/>
      <c r="S223" s="16"/>
      <c r="T223" s="17"/>
      <c r="U223" s="15">
        <f t="shared" si="14"/>
        <v>0</v>
      </c>
      <c r="V223" s="16">
        <f t="shared" si="15"/>
        <v>0</v>
      </c>
      <c r="W223" s="17">
        <f t="shared" si="16"/>
        <v>0</v>
      </c>
      <c r="X223" s="17">
        <f t="shared" si="13"/>
        <v>0</v>
      </c>
    </row>
    <row r="224" spans="1:24" x14ac:dyDescent="0.15">
      <c r="A224" s="1">
        <v>219</v>
      </c>
      <c r="B224" s="39" t="s">
        <v>233</v>
      </c>
      <c r="C224" s="15"/>
      <c r="D224" s="16"/>
      <c r="E224" s="17"/>
      <c r="F224" s="15"/>
      <c r="G224" s="16"/>
      <c r="H224" s="17"/>
      <c r="I224" s="15"/>
      <c r="J224" s="16"/>
      <c r="K224" s="17"/>
      <c r="L224" s="15"/>
      <c r="M224" s="16"/>
      <c r="N224" s="17"/>
      <c r="O224" s="15"/>
      <c r="P224" s="16"/>
      <c r="Q224" s="17"/>
      <c r="R224" s="15"/>
      <c r="S224" s="16"/>
      <c r="T224" s="17"/>
      <c r="U224" s="15">
        <f t="shared" si="14"/>
        <v>0</v>
      </c>
      <c r="V224" s="16">
        <f t="shared" si="15"/>
        <v>0</v>
      </c>
      <c r="W224" s="17">
        <f t="shared" si="16"/>
        <v>0</v>
      </c>
      <c r="X224" s="17">
        <f t="shared" si="13"/>
        <v>0</v>
      </c>
    </row>
    <row r="225" spans="1:24" x14ac:dyDescent="0.15">
      <c r="A225" s="1">
        <v>220</v>
      </c>
      <c r="B225" s="39" t="s">
        <v>188</v>
      </c>
      <c r="C225" s="15">
        <v>4</v>
      </c>
      <c r="D225" s="16">
        <v>3</v>
      </c>
      <c r="E225" s="17"/>
      <c r="F225" s="15"/>
      <c r="G225" s="16"/>
      <c r="H225" s="17"/>
      <c r="I225" s="15"/>
      <c r="J225" s="16"/>
      <c r="K225" s="17"/>
      <c r="L225" s="15"/>
      <c r="M225" s="16"/>
      <c r="N225" s="17"/>
      <c r="O225" s="15"/>
      <c r="P225" s="16"/>
      <c r="Q225" s="17"/>
      <c r="R225" s="15"/>
      <c r="S225" s="16"/>
      <c r="T225" s="17"/>
      <c r="U225" s="15">
        <f t="shared" si="14"/>
        <v>4</v>
      </c>
      <c r="V225" s="16">
        <f t="shared" si="15"/>
        <v>3</v>
      </c>
      <c r="W225" s="17">
        <f t="shared" si="16"/>
        <v>0</v>
      </c>
      <c r="X225" s="17">
        <f t="shared" si="13"/>
        <v>4</v>
      </c>
    </row>
    <row r="226" spans="1:24" x14ac:dyDescent="0.15">
      <c r="A226" s="1">
        <v>221</v>
      </c>
      <c r="B226" s="39" t="s">
        <v>74</v>
      </c>
      <c r="C226" s="15">
        <v>20</v>
      </c>
      <c r="D226" s="16">
        <v>26</v>
      </c>
      <c r="E226" s="17"/>
      <c r="F226" s="15"/>
      <c r="G226" s="16"/>
      <c r="H226" s="17">
        <v>7</v>
      </c>
      <c r="I226" s="15">
        <v>1</v>
      </c>
      <c r="J226" s="16">
        <v>1</v>
      </c>
      <c r="K226" s="17"/>
      <c r="L226" s="15"/>
      <c r="M226" s="16"/>
      <c r="N226" s="17"/>
      <c r="O226" s="15"/>
      <c r="P226" s="16"/>
      <c r="Q226" s="17"/>
      <c r="R226" s="15"/>
      <c r="S226" s="16"/>
      <c r="T226" s="17"/>
      <c r="U226" s="15">
        <f t="shared" si="14"/>
        <v>21</v>
      </c>
      <c r="V226" s="16">
        <f t="shared" si="15"/>
        <v>27</v>
      </c>
      <c r="W226" s="17">
        <f t="shared" si="16"/>
        <v>7</v>
      </c>
      <c r="X226" s="17">
        <f t="shared" si="13"/>
        <v>28</v>
      </c>
    </row>
    <row r="227" spans="1:24" x14ac:dyDescent="0.15">
      <c r="A227" s="1">
        <v>222</v>
      </c>
      <c r="B227" s="39" t="s">
        <v>189</v>
      </c>
      <c r="C227" s="15"/>
      <c r="D227" s="16"/>
      <c r="E227" s="17"/>
      <c r="F227" s="15"/>
      <c r="G227" s="16"/>
      <c r="H227" s="17"/>
      <c r="I227" s="15"/>
      <c r="J227" s="16"/>
      <c r="K227" s="17"/>
      <c r="L227" s="15"/>
      <c r="M227" s="16"/>
      <c r="N227" s="17"/>
      <c r="O227" s="15"/>
      <c r="P227" s="16"/>
      <c r="Q227" s="17"/>
      <c r="R227" s="15"/>
      <c r="S227" s="16"/>
      <c r="T227" s="17"/>
      <c r="U227" s="15">
        <f t="shared" si="14"/>
        <v>0</v>
      </c>
      <c r="V227" s="16">
        <f t="shared" si="15"/>
        <v>0</v>
      </c>
      <c r="W227" s="17">
        <f t="shared" si="16"/>
        <v>0</v>
      </c>
      <c r="X227" s="17">
        <f t="shared" si="13"/>
        <v>0</v>
      </c>
    </row>
    <row r="228" spans="1:24" x14ac:dyDescent="0.15">
      <c r="A228" s="1">
        <v>223</v>
      </c>
      <c r="B228" s="39" t="s">
        <v>234</v>
      </c>
      <c r="C228" s="15"/>
      <c r="D228" s="16"/>
      <c r="E228" s="17"/>
      <c r="F228" s="15"/>
      <c r="G228" s="16"/>
      <c r="H228" s="17"/>
      <c r="I228" s="15"/>
      <c r="J228" s="16"/>
      <c r="K228" s="17"/>
      <c r="L228" s="15"/>
      <c r="M228" s="16"/>
      <c r="N228" s="17"/>
      <c r="O228" s="15"/>
      <c r="P228" s="16"/>
      <c r="Q228" s="17"/>
      <c r="R228" s="15"/>
      <c r="S228" s="16"/>
      <c r="T228" s="17"/>
      <c r="U228" s="15">
        <f t="shared" si="14"/>
        <v>0</v>
      </c>
      <c r="V228" s="16">
        <f t="shared" si="15"/>
        <v>0</v>
      </c>
      <c r="W228" s="17">
        <f t="shared" si="16"/>
        <v>0</v>
      </c>
      <c r="X228" s="17">
        <f t="shared" si="13"/>
        <v>0</v>
      </c>
    </row>
    <row r="229" spans="1:24" x14ac:dyDescent="0.15">
      <c r="A229" s="1">
        <v>224</v>
      </c>
      <c r="B229" s="39" t="s">
        <v>44</v>
      </c>
      <c r="C229" s="15">
        <v>3</v>
      </c>
      <c r="D229" s="16">
        <v>6</v>
      </c>
      <c r="E229" s="17"/>
      <c r="F229" s="15"/>
      <c r="G229" s="16"/>
      <c r="H229" s="17"/>
      <c r="I229" s="15"/>
      <c r="J229" s="16"/>
      <c r="K229" s="17"/>
      <c r="L229" s="15"/>
      <c r="M229" s="16"/>
      <c r="N229" s="17"/>
      <c r="O229" s="15"/>
      <c r="P229" s="16"/>
      <c r="Q229" s="17"/>
      <c r="R229" s="15"/>
      <c r="S229" s="16"/>
      <c r="T229" s="17"/>
      <c r="U229" s="15">
        <f t="shared" si="14"/>
        <v>3</v>
      </c>
      <c r="V229" s="16">
        <f t="shared" si="15"/>
        <v>6</v>
      </c>
      <c r="W229" s="17">
        <f t="shared" si="16"/>
        <v>0</v>
      </c>
      <c r="X229" s="17">
        <f t="shared" si="13"/>
        <v>3</v>
      </c>
    </row>
    <row r="230" spans="1:24" x14ac:dyDescent="0.15">
      <c r="A230" s="1">
        <v>225</v>
      </c>
      <c r="B230" s="39" t="s">
        <v>89</v>
      </c>
      <c r="C230" s="15"/>
      <c r="D230" s="16"/>
      <c r="E230" s="17"/>
      <c r="F230" s="15"/>
      <c r="G230" s="16"/>
      <c r="H230" s="17"/>
      <c r="I230" s="15"/>
      <c r="J230" s="16"/>
      <c r="K230" s="17"/>
      <c r="L230" s="15"/>
      <c r="M230" s="16"/>
      <c r="N230" s="17"/>
      <c r="O230" s="15"/>
      <c r="P230" s="16"/>
      <c r="Q230" s="17"/>
      <c r="R230" s="15"/>
      <c r="S230" s="16"/>
      <c r="T230" s="17"/>
      <c r="U230" s="15">
        <f t="shared" si="14"/>
        <v>0</v>
      </c>
      <c r="V230" s="16">
        <f t="shared" si="15"/>
        <v>0</v>
      </c>
      <c r="W230" s="17">
        <f t="shared" si="16"/>
        <v>0</v>
      </c>
      <c r="X230" s="17">
        <f t="shared" si="13"/>
        <v>0</v>
      </c>
    </row>
    <row r="231" spans="1:24" x14ac:dyDescent="0.15">
      <c r="A231" s="1">
        <v>226</v>
      </c>
      <c r="B231" s="39" t="s">
        <v>45</v>
      </c>
      <c r="C231" s="15">
        <v>118</v>
      </c>
      <c r="D231" s="16">
        <v>111</v>
      </c>
      <c r="E231" s="17"/>
      <c r="F231" s="15">
        <v>34</v>
      </c>
      <c r="G231" s="16">
        <v>31</v>
      </c>
      <c r="H231" s="17">
        <v>108</v>
      </c>
      <c r="I231" s="15">
        <v>4</v>
      </c>
      <c r="J231" s="16">
        <v>5</v>
      </c>
      <c r="K231" s="17"/>
      <c r="L231" s="15"/>
      <c r="M231" s="16"/>
      <c r="N231" s="17"/>
      <c r="O231" s="15">
        <v>22</v>
      </c>
      <c r="P231" s="16"/>
      <c r="Q231" s="17"/>
      <c r="R231" s="15"/>
      <c r="S231" s="16"/>
      <c r="T231" s="17"/>
      <c r="U231" s="15">
        <f t="shared" si="14"/>
        <v>178</v>
      </c>
      <c r="V231" s="16">
        <f t="shared" si="15"/>
        <v>147</v>
      </c>
      <c r="W231" s="17">
        <f t="shared" si="16"/>
        <v>108</v>
      </c>
      <c r="X231" s="17">
        <f t="shared" si="13"/>
        <v>286</v>
      </c>
    </row>
    <row r="232" spans="1:24" x14ac:dyDescent="0.15">
      <c r="A232" s="1">
        <v>227</v>
      </c>
      <c r="B232" s="39" t="s">
        <v>131</v>
      </c>
      <c r="C232" s="15">
        <v>1</v>
      </c>
      <c r="D232" s="16"/>
      <c r="E232" s="17"/>
      <c r="F232" s="15"/>
      <c r="G232" s="16"/>
      <c r="H232" s="17">
        <v>1</v>
      </c>
      <c r="I232" s="15"/>
      <c r="J232" s="16"/>
      <c r="K232" s="17"/>
      <c r="L232" s="15"/>
      <c r="M232" s="16"/>
      <c r="N232" s="17"/>
      <c r="O232" s="15"/>
      <c r="P232" s="16"/>
      <c r="Q232" s="17"/>
      <c r="R232" s="15"/>
      <c r="S232" s="16"/>
      <c r="T232" s="17"/>
      <c r="U232" s="15">
        <f t="shared" si="14"/>
        <v>1</v>
      </c>
      <c r="V232" s="16">
        <f t="shared" si="15"/>
        <v>0</v>
      </c>
      <c r="W232" s="17">
        <f t="shared" si="16"/>
        <v>1</v>
      </c>
      <c r="X232" s="17">
        <f t="shared" si="13"/>
        <v>2</v>
      </c>
    </row>
    <row r="233" spans="1:24" x14ac:dyDescent="0.15">
      <c r="A233" s="1">
        <v>228</v>
      </c>
      <c r="B233" s="39" t="s">
        <v>210</v>
      </c>
      <c r="C233" s="15"/>
      <c r="D233" s="16">
        <v>1</v>
      </c>
      <c r="E233" s="17"/>
      <c r="F233" s="15"/>
      <c r="G233" s="16"/>
      <c r="H233" s="17">
        <v>16</v>
      </c>
      <c r="I233" s="15"/>
      <c r="J233" s="16">
        <v>9</v>
      </c>
      <c r="K233" s="17"/>
      <c r="L233" s="15"/>
      <c r="M233" s="16"/>
      <c r="N233" s="17"/>
      <c r="O233" s="15"/>
      <c r="P233" s="16"/>
      <c r="Q233" s="17"/>
      <c r="R233" s="15"/>
      <c r="S233" s="16"/>
      <c r="T233" s="17"/>
      <c r="U233" s="15">
        <f t="shared" si="14"/>
        <v>0</v>
      </c>
      <c r="V233" s="16">
        <f t="shared" si="15"/>
        <v>10</v>
      </c>
      <c r="W233" s="17">
        <f t="shared" si="16"/>
        <v>16</v>
      </c>
      <c r="X233" s="17">
        <f t="shared" si="13"/>
        <v>16</v>
      </c>
    </row>
    <row r="234" spans="1:24" x14ac:dyDescent="0.15">
      <c r="A234" s="1">
        <v>229</v>
      </c>
      <c r="B234" s="39" t="s">
        <v>134</v>
      </c>
      <c r="C234" s="15">
        <v>31</v>
      </c>
      <c r="D234" s="16">
        <v>19</v>
      </c>
      <c r="E234" s="17"/>
      <c r="F234" s="15"/>
      <c r="G234" s="16"/>
      <c r="H234" s="17">
        <v>1</v>
      </c>
      <c r="I234" s="15"/>
      <c r="J234" s="16"/>
      <c r="K234" s="17"/>
      <c r="L234" s="15"/>
      <c r="M234" s="16"/>
      <c r="N234" s="17"/>
      <c r="O234" s="15"/>
      <c r="P234" s="16"/>
      <c r="Q234" s="17"/>
      <c r="R234" s="15"/>
      <c r="S234" s="16"/>
      <c r="T234" s="17"/>
      <c r="U234" s="15">
        <f t="shared" si="14"/>
        <v>31</v>
      </c>
      <c r="V234" s="16">
        <f t="shared" si="15"/>
        <v>19</v>
      </c>
      <c r="W234" s="17">
        <f t="shared" si="16"/>
        <v>1</v>
      </c>
      <c r="X234" s="17">
        <f t="shared" si="13"/>
        <v>32</v>
      </c>
    </row>
    <row r="235" spans="1:24" x14ac:dyDescent="0.15">
      <c r="A235" s="1">
        <v>230</v>
      </c>
      <c r="B235" s="39" t="s">
        <v>235</v>
      </c>
      <c r="C235" s="15"/>
      <c r="D235" s="16"/>
      <c r="E235" s="17"/>
      <c r="F235" s="15"/>
      <c r="G235" s="16"/>
      <c r="H235" s="17"/>
      <c r="I235" s="15"/>
      <c r="J235" s="16"/>
      <c r="K235" s="17"/>
      <c r="L235" s="15"/>
      <c r="M235" s="16"/>
      <c r="N235" s="17"/>
      <c r="O235" s="15"/>
      <c r="P235" s="16"/>
      <c r="Q235" s="17"/>
      <c r="R235" s="15"/>
      <c r="S235" s="16"/>
      <c r="T235" s="17"/>
      <c r="U235" s="15">
        <f t="shared" si="14"/>
        <v>0</v>
      </c>
      <c r="V235" s="16">
        <f t="shared" si="15"/>
        <v>0</v>
      </c>
      <c r="W235" s="17">
        <f t="shared" si="16"/>
        <v>0</v>
      </c>
      <c r="X235" s="17">
        <f t="shared" si="13"/>
        <v>0</v>
      </c>
    </row>
    <row r="236" spans="1:24" x14ac:dyDescent="0.15">
      <c r="A236" s="1">
        <v>231</v>
      </c>
      <c r="B236" s="39" t="s">
        <v>68</v>
      </c>
      <c r="C236" s="15"/>
      <c r="D236" s="16"/>
      <c r="E236" s="17"/>
      <c r="F236" s="15"/>
      <c r="G236" s="16"/>
      <c r="H236" s="17"/>
      <c r="I236" s="15"/>
      <c r="J236" s="16"/>
      <c r="K236" s="17"/>
      <c r="L236" s="15"/>
      <c r="M236" s="16"/>
      <c r="N236" s="17"/>
      <c r="O236" s="15"/>
      <c r="P236" s="16"/>
      <c r="Q236" s="17"/>
      <c r="R236" s="15"/>
      <c r="S236" s="16"/>
      <c r="T236" s="17"/>
      <c r="U236" s="15">
        <f t="shared" si="14"/>
        <v>0</v>
      </c>
      <c r="V236" s="16">
        <f t="shared" si="15"/>
        <v>0</v>
      </c>
      <c r="W236" s="17">
        <f t="shared" si="16"/>
        <v>0</v>
      </c>
      <c r="X236" s="17">
        <f t="shared" si="13"/>
        <v>0</v>
      </c>
    </row>
    <row r="237" spans="1:24" x14ac:dyDescent="0.15">
      <c r="A237" s="1">
        <v>232</v>
      </c>
      <c r="B237" s="39" t="s">
        <v>203</v>
      </c>
      <c r="C237" s="15">
        <v>2</v>
      </c>
      <c r="D237" s="16">
        <v>2</v>
      </c>
      <c r="E237" s="17"/>
      <c r="F237" s="15"/>
      <c r="G237" s="16"/>
      <c r="H237" s="17">
        <v>11</v>
      </c>
      <c r="I237" s="15"/>
      <c r="J237" s="16">
        <v>1</v>
      </c>
      <c r="K237" s="17"/>
      <c r="L237" s="15"/>
      <c r="M237" s="16"/>
      <c r="N237" s="17"/>
      <c r="O237" s="15"/>
      <c r="P237" s="16"/>
      <c r="Q237" s="17"/>
      <c r="R237" s="15"/>
      <c r="S237" s="16"/>
      <c r="T237" s="17"/>
      <c r="U237" s="15">
        <f t="shared" si="14"/>
        <v>2</v>
      </c>
      <c r="V237" s="16">
        <f t="shared" si="15"/>
        <v>3</v>
      </c>
      <c r="W237" s="17">
        <f t="shared" si="16"/>
        <v>11</v>
      </c>
      <c r="X237" s="17">
        <f t="shared" si="13"/>
        <v>13</v>
      </c>
    </row>
    <row r="238" spans="1:24" x14ac:dyDescent="0.15">
      <c r="A238" s="1">
        <v>233</v>
      </c>
      <c r="B238" s="39" t="s">
        <v>145</v>
      </c>
      <c r="C238" s="15">
        <v>3</v>
      </c>
      <c r="D238" s="16">
        <v>4</v>
      </c>
      <c r="E238" s="17"/>
      <c r="F238" s="15"/>
      <c r="G238" s="16"/>
      <c r="H238" s="17"/>
      <c r="I238" s="15"/>
      <c r="J238" s="16"/>
      <c r="K238" s="17"/>
      <c r="L238" s="15"/>
      <c r="M238" s="16"/>
      <c r="N238" s="17"/>
      <c r="O238" s="15"/>
      <c r="P238" s="16"/>
      <c r="Q238" s="17"/>
      <c r="R238" s="15"/>
      <c r="S238" s="16"/>
      <c r="T238" s="17"/>
      <c r="U238" s="15">
        <f t="shared" si="14"/>
        <v>3</v>
      </c>
      <c r="V238" s="16">
        <f t="shared" si="15"/>
        <v>4</v>
      </c>
      <c r="W238" s="17">
        <f t="shared" si="16"/>
        <v>0</v>
      </c>
      <c r="X238" s="17">
        <f t="shared" si="13"/>
        <v>3</v>
      </c>
    </row>
    <row r="239" spans="1:24" x14ac:dyDescent="0.15">
      <c r="A239" s="1">
        <v>234</v>
      </c>
      <c r="B239" s="39" t="s">
        <v>190</v>
      </c>
      <c r="C239" s="15"/>
      <c r="D239" s="16"/>
      <c r="E239" s="17"/>
      <c r="F239" s="15"/>
      <c r="G239" s="16"/>
      <c r="H239" s="17"/>
      <c r="I239" s="15"/>
      <c r="J239" s="16"/>
      <c r="K239" s="17"/>
      <c r="L239" s="15"/>
      <c r="M239" s="16"/>
      <c r="N239" s="17"/>
      <c r="O239" s="15"/>
      <c r="P239" s="16"/>
      <c r="Q239" s="17"/>
      <c r="R239" s="15"/>
      <c r="S239" s="16"/>
      <c r="T239" s="17"/>
      <c r="U239" s="15">
        <f t="shared" si="14"/>
        <v>0</v>
      </c>
      <c r="V239" s="16">
        <f t="shared" si="15"/>
        <v>0</v>
      </c>
      <c r="W239" s="17">
        <f t="shared" si="16"/>
        <v>0</v>
      </c>
      <c r="X239" s="17">
        <f t="shared" si="13"/>
        <v>0</v>
      </c>
    </row>
    <row r="240" spans="1:24" x14ac:dyDescent="0.15">
      <c r="A240" s="1">
        <v>235</v>
      </c>
      <c r="B240" s="39" t="s">
        <v>191</v>
      </c>
      <c r="C240" s="15"/>
      <c r="D240" s="16"/>
      <c r="E240" s="17"/>
      <c r="F240" s="15"/>
      <c r="G240" s="16"/>
      <c r="H240" s="17"/>
      <c r="I240" s="15"/>
      <c r="J240" s="16"/>
      <c r="K240" s="17"/>
      <c r="L240" s="15"/>
      <c r="M240" s="16"/>
      <c r="N240" s="17"/>
      <c r="O240" s="15"/>
      <c r="P240" s="16"/>
      <c r="Q240" s="17"/>
      <c r="R240" s="15"/>
      <c r="S240" s="16"/>
      <c r="T240" s="17"/>
      <c r="U240" s="15">
        <f t="shared" si="14"/>
        <v>0</v>
      </c>
      <c r="V240" s="16">
        <f t="shared" si="15"/>
        <v>0</v>
      </c>
      <c r="W240" s="17">
        <f t="shared" si="16"/>
        <v>0</v>
      </c>
      <c r="X240" s="17">
        <f t="shared" si="13"/>
        <v>0</v>
      </c>
    </row>
    <row r="241" spans="1:24" x14ac:dyDescent="0.15">
      <c r="A241" s="1">
        <v>236</v>
      </c>
      <c r="B241" s="39" t="s">
        <v>236</v>
      </c>
      <c r="C241" s="15"/>
      <c r="D241" s="16"/>
      <c r="E241" s="17"/>
      <c r="F241" s="15"/>
      <c r="G241" s="16"/>
      <c r="H241" s="17"/>
      <c r="I241" s="15"/>
      <c r="J241" s="16"/>
      <c r="K241" s="17"/>
      <c r="L241" s="15"/>
      <c r="M241" s="16"/>
      <c r="N241" s="17"/>
      <c r="O241" s="15"/>
      <c r="P241" s="16"/>
      <c r="Q241" s="17"/>
      <c r="R241" s="15"/>
      <c r="S241" s="16"/>
      <c r="T241" s="17"/>
      <c r="U241" s="15">
        <f t="shared" si="14"/>
        <v>0</v>
      </c>
      <c r="V241" s="16">
        <f t="shared" si="15"/>
        <v>0</v>
      </c>
      <c r="W241" s="17">
        <f t="shared" si="16"/>
        <v>0</v>
      </c>
      <c r="X241" s="17">
        <f t="shared" si="13"/>
        <v>0</v>
      </c>
    </row>
    <row r="242" spans="1:24" x14ac:dyDescent="0.15">
      <c r="A242" s="1">
        <v>237</v>
      </c>
      <c r="B242" s="39" t="s">
        <v>237</v>
      </c>
      <c r="C242" s="15"/>
      <c r="D242" s="16"/>
      <c r="E242" s="17"/>
      <c r="F242" s="15"/>
      <c r="G242" s="16"/>
      <c r="H242" s="17"/>
      <c r="I242" s="15"/>
      <c r="J242" s="16"/>
      <c r="K242" s="17"/>
      <c r="L242" s="15"/>
      <c r="M242" s="16"/>
      <c r="N242" s="17"/>
      <c r="O242" s="15"/>
      <c r="P242" s="16"/>
      <c r="Q242" s="17"/>
      <c r="R242" s="15"/>
      <c r="S242" s="16"/>
      <c r="T242" s="17"/>
      <c r="U242" s="15">
        <f t="shared" si="14"/>
        <v>0</v>
      </c>
      <c r="V242" s="16">
        <f t="shared" si="15"/>
        <v>0</v>
      </c>
      <c r="W242" s="17">
        <f t="shared" si="16"/>
        <v>0</v>
      </c>
      <c r="X242" s="17">
        <f t="shared" si="13"/>
        <v>0</v>
      </c>
    </row>
    <row r="243" spans="1:24" x14ac:dyDescent="0.15">
      <c r="A243" s="1">
        <v>238</v>
      </c>
      <c r="B243" s="39" t="s">
        <v>139</v>
      </c>
      <c r="C243" s="15"/>
      <c r="D243" s="16">
        <v>1</v>
      </c>
      <c r="E243" s="17"/>
      <c r="F243" s="15"/>
      <c r="G243" s="16"/>
      <c r="H243" s="17"/>
      <c r="I243" s="15">
        <v>5</v>
      </c>
      <c r="J243" s="16">
        <v>1</v>
      </c>
      <c r="K243" s="17"/>
      <c r="L243" s="15"/>
      <c r="M243" s="16"/>
      <c r="N243" s="17"/>
      <c r="O243" s="15"/>
      <c r="P243" s="16"/>
      <c r="Q243" s="17"/>
      <c r="R243" s="15"/>
      <c r="S243" s="16"/>
      <c r="T243" s="17"/>
      <c r="U243" s="15">
        <f t="shared" si="14"/>
        <v>5</v>
      </c>
      <c r="V243" s="16">
        <f t="shared" si="15"/>
        <v>2</v>
      </c>
      <c r="W243" s="17">
        <f t="shared" si="16"/>
        <v>0</v>
      </c>
      <c r="X243" s="17">
        <f t="shared" si="13"/>
        <v>5</v>
      </c>
    </row>
    <row r="244" spans="1:24" x14ac:dyDescent="0.15">
      <c r="A244" s="1">
        <v>239</v>
      </c>
      <c r="B244" s="39" t="s">
        <v>242</v>
      </c>
      <c r="C244" s="15"/>
      <c r="D244" s="16"/>
      <c r="E244" s="17"/>
      <c r="F244" s="15"/>
      <c r="G244" s="16"/>
      <c r="H244" s="17"/>
      <c r="I244" s="15"/>
      <c r="J244" s="16"/>
      <c r="K244" s="17"/>
      <c r="L244" s="15"/>
      <c r="M244" s="16"/>
      <c r="N244" s="17"/>
      <c r="O244" s="15"/>
      <c r="P244" s="16"/>
      <c r="Q244" s="17"/>
      <c r="R244" s="15"/>
      <c r="S244" s="16"/>
      <c r="T244" s="17"/>
      <c r="U244" s="15">
        <f t="shared" si="14"/>
        <v>0</v>
      </c>
      <c r="V244" s="16">
        <f t="shared" si="15"/>
        <v>0</v>
      </c>
      <c r="W244" s="17">
        <f t="shared" si="16"/>
        <v>0</v>
      </c>
      <c r="X244" s="17">
        <f t="shared" si="13"/>
        <v>0</v>
      </c>
    </row>
    <row r="245" spans="1:24" s="40" customFormat="1" x14ac:dyDescent="0.15">
      <c r="A245" s="1">
        <v>240</v>
      </c>
      <c r="B245" s="39" t="s">
        <v>33</v>
      </c>
      <c r="C245" s="15">
        <v>23</v>
      </c>
      <c r="D245" s="16">
        <v>29</v>
      </c>
      <c r="E245" s="17"/>
      <c r="F245" s="15"/>
      <c r="G245" s="16"/>
      <c r="H245" s="17">
        <v>122</v>
      </c>
      <c r="I245" s="15">
        <v>7</v>
      </c>
      <c r="J245" s="16">
        <v>6</v>
      </c>
      <c r="K245" s="17">
        <v>4</v>
      </c>
      <c r="L245" s="15"/>
      <c r="M245" s="16"/>
      <c r="N245" s="17"/>
      <c r="O245" s="15"/>
      <c r="P245" s="16"/>
      <c r="Q245" s="17"/>
      <c r="R245" s="15"/>
      <c r="S245" s="16"/>
      <c r="T245" s="17"/>
      <c r="U245" s="15">
        <f t="shared" si="14"/>
        <v>30</v>
      </c>
      <c r="V245" s="16">
        <f t="shared" si="15"/>
        <v>35</v>
      </c>
      <c r="W245" s="17">
        <f t="shared" si="16"/>
        <v>126</v>
      </c>
      <c r="X245" s="17">
        <f t="shared" si="13"/>
        <v>156</v>
      </c>
    </row>
    <row r="246" spans="1:24" x14ac:dyDescent="0.15">
      <c r="A246" s="1">
        <v>241</v>
      </c>
      <c r="B246" s="39" t="s">
        <v>4</v>
      </c>
      <c r="C246" s="15"/>
      <c r="D246" s="16"/>
      <c r="E246" s="17"/>
      <c r="F246" s="15"/>
      <c r="G246" s="16"/>
      <c r="H246" s="17"/>
      <c r="I246" s="15">
        <v>1</v>
      </c>
      <c r="J246" s="16">
        <v>1</v>
      </c>
      <c r="K246" s="17"/>
      <c r="L246" s="15"/>
      <c r="M246" s="16"/>
      <c r="N246" s="17"/>
      <c r="O246" s="15"/>
      <c r="P246" s="16"/>
      <c r="Q246" s="17"/>
      <c r="R246" s="15"/>
      <c r="S246" s="16"/>
      <c r="T246" s="17"/>
      <c r="U246" s="15">
        <f t="shared" si="14"/>
        <v>1</v>
      </c>
      <c r="V246" s="16">
        <f t="shared" si="15"/>
        <v>1</v>
      </c>
      <c r="W246" s="17">
        <f t="shared" si="16"/>
        <v>0</v>
      </c>
      <c r="X246" s="17">
        <f t="shared" si="13"/>
        <v>1</v>
      </c>
    </row>
    <row r="247" spans="1:24" x14ac:dyDescent="0.15">
      <c r="A247" s="1">
        <v>242</v>
      </c>
      <c r="B247" s="39" t="s">
        <v>15</v>
      </c>
      <c r="C247" s="15">
        <v>1081</v>
      </c>
      <c r="D247" s="16">
        <v>1044</v>
      </c>
      <c r="E247" s="17"/>
      <c r="F247" s="15">
        <v>11</v>
      </c>
      <c r="G247" s="16">
        <v>3</v>
      </c>
      <c r="H247" s="17">
        <v>22</v>
      </c>
      <c r="I247" s="15">
        <v>1113</v>
      </c>
      <c r="J247" s="16">
        <v>1257</v>
      </c>
      <c r="K247" s="17">
        <v>586</v>
      </c>
      <c r="L247" s="15"/>
      <c r="M247" s="16"/>
      <c r="N247" s="17"/>
      <c r="O247" s="15">
        <v>4</v>
      </c>
      <c r="P247" s="16"/>
      <c r="Q247" s="17"/>
      <c r="R247" s="15"/>
      <c r="S247" s="16"/>
      <c r="T247" s="17"/>
      <c r="U247" s="15">
        <f t="shared" si="14"/>
        <v>2209</v>
      </c>
      <c r="V247" s="16">
        <f t="shared" si="15"/>
        <v>2304</v>
      </c>
      <c r="W247" s="17">
        <f t="shared" si="16"/>
        <v>608</v>
      </c>
      <c r="X247" s="17">
        <f t="shared" si="13"/>
        <v>2817</v>
      </c>
    </row>
    <row r="248" spans="1:24" x14ac:dyDescent="0.15">
      <c r="A248" s="1">
        <v>243</v>
      </c>
      <c r="B248" s="39" t="s">
        <v>125</v>
      </c>
      <c r="C248" s="15"/>
      <c r="D248" s="16"/>
      <c r="E248" s="17"/>
      <c r="F248" s="15"/>
      <c r="G248" s="16"/>
      <c r="H248" s="17"/>
      <c r="I248" s="15"/>
      <c r="J248" s="16"/>
      <c r="K248" s="17"/>
      <c r="L248" s="15"/>
      <c r="M248" s="16"/>
      <c r="N248" s="17"/>
      <c r="O248" s="15"/>
      <c r="P248" s="16"/>
      <c r="Q248" s="17"/>
      <c r="R248" s="15"/>
      <c r="S248" s="16"/>
      <c r="T248" s="17"/>
      <c r="U248" s="15">
        <f t="shared" si="14"/>
        <v>0</v>
      </c>
      <c r="V248" s="16">
        <f t="shared" si="15"/>
        <v>0</v>
      </c>
      <c r="W248" s="17">
        <f t="shared" si="16"/>
        <v>0</v>
      </c>
      <c r="X248" s="17">
        <f t="shared" si="13"/>
        <v>0</v>
      </c>
    </row>
    <row r="249" spans="1:24" x14ac:dyDescent="0.15">
      <c r="A249" s="1">
        <v>244</v>
      </c>
      <c r="B249" s="39" t="s">
        <v>90</v>
      </c>
      <c r="C249" s="15">
        <v>1</v>
      </c>
      <c r="D249" s="16"/>
      <c r="E249" s="17"/>
      <c r="F249" s="15"/>
      <c r="G249" s="16"/>
      <c r="H249" s="17"/>
      <c r="I249" s="15"/>
      <c r="J249" s="16"/>
      <c r="K249" s="17"/>
      <c r="L249" s="15"/>
      <c r="M249" s="16"/>
      <c r="N249" s="17"/>
      <c r="O249" s="15"/>
      <c r="P249" s="16"/>
      <c r="Q249" s="17"/>
      <c r="R249" s="15"/>
      <c r="S249" s="16"/>
      <c r="T249" s="17"/>
      <c r="U249" s="15">
        <f t="shared" si="14"/>
        <v>1</v>
      </c>
      <c r="V249" s="16">
        <f t="shared" si="15"/>
        <v>0</v>
      </c>
      <c r="W249" s="17">
        <f t="shared" si="16"/>
        <v>0</v>
      </c>
      <c r="X249" s="17">
        <f t="shared" si="13"/>
        <v>1</v>
      </c>
    </row>
    <row r="250" spans="1:24" x14ac:dyDescent="0.15">
      <c r="A250" s="1">
        <v>245</v>
      </c>
      <c r="B250" s="39" t="s">
        <v>91</v>
      </c>
      <c r="C250" s="15"/>
      <c r="D250" s="16">
        <v>1</v>
      </c>
      <c r="E250" s="17"/>
      <c r="F250" s="15"/>
      <c r="G250" s="16"/>
      <c r="H250" s="17"/>
      <c r="I250" s="15"/>
      <c r="J250" s="16"/>
      <c r="K250" s="17"/>
      <c r="L250" s="15"/>
      <c r="M250" s="16"/>
      <c r="N250" s="17"/>
      <c r="O250" s="15"/>
      <c r="P250" s="16"/>
      <c r="Q250" s="17"/>
      <c r="R250" s="15"/>
      <c r="S250" s="16"/>
      <c r="T250" s="17"/>
      <c r="U250" s="15">
        <f t="shared" si="14"/>
        <v>0</v>
      </c>
      <c r="V250" s="16">
        <f t="shared" si="15"/>
        <v>1</v>
      </c>
      <c r="W250" s="17">
        <f t="shared" si="16"/>
        <v>0</v>
      </c>
      <c r="X250" s="17">
        <f t="shared" si="13"/>
        <v>0</v>
      </c>
    </row>
    <row r="251" spans="1:24" ht="11.25" thickBot="1" x14ac:dyDescent="0.2">
      <c r="A251" s="1">
        <v>246</v>
      </c>
      <c r="B251" s="41" t="s">
        <v>260</v>
      </c>
      <c r="C251" s="29">
        <v>1</v>
      </c>
      <c r="D251" s="30">
        <v>2</v>
      </c>
      <c r="E251" s="31"/>
      <c r="F251" s="29"/>
      <c r="G251" s="30"/>
      <c r="H251" s="31"/>
      <c r="I251" s="29"/>
      <c r="J251" s="30"/>
      <c r="K251" s="31"/>
      <c r="L251" s="29"/>
      <c r="M251" s="30"/>
      <c r="N251" s="31"/>
      <c r="O251" s="29">
        <v>6</v>
      </c>
      <c r="P251" s="30">
        <v>28</v>
      </c>
      <c r="Q251" s="31"/>
      <c r="R251" s="29"/>
      <c r="S251" s="30"/>
      <c r="T251" s="31"/>
      <c r="U251" s="29">
        <f t="shared" si="14"/>
        <v>7</v>
      </c>
      <c r="V251" s="30">
        <f t="shared" si="15"/>
        <v>30</v>
      </c>
      <c r="W251" s="31">
        <f t="shared" si="16"/>
        <v>0</v>
      </c>
      <c r="X251" s="31">
        <f t="shared" si="13"/>
        <v>7</v>
      </c>
    </row>
    <row r="252" spans="1:24" ht="11.25" thickBot="1" x14ac:dyDescent="0.2">
      <c r="B252" s="37" t="s">
        <v>7</v>
      </c>
      <c r="C252" s="35">
        <f>SUM(C6:C251)</f>
        <v>91496</v>
      </c>
      <c r="D252" s="32">
        <f>SUM(D6:D251)</f>
        <v>101568</v>
      </c>
      <c r="E252" s="33">
        <f t="shared" ref="E252:T252" si="17">SUM(E6:E251)</f>
        <v>0</v>
      </c>
      <c r="F252" s="35">
        <f>SUM(F6:F251)</f>
        <v>509</v>
      </c>
      <c r="G252" s="32">
        <f t="shared" si="17"/>
        <v>540</v>
      </c>
      <c r="H252" s="33">
        <f>SUM(H6:H251)</f>
        <v>32281</v>
      </c>
      <c r="I252" s="35">
        <f t="shared" si="17"/>
        <v>2203</v>
      </c>
      <c r="J252" s="32">
        <f t="shared" si="17"/>
        <v>3007</v>
      </c>
      <c r="K252" s="33">
        <f t="shared" si="17"/>
        <v>1032</v>
      </c>
      <c r="L252" s="35">
        <f t="shared" si="17"/>
        <v>44</v>
      </c>
      <c r="M252" s="32">
        <f t="shared" si="17"/>
        <v>1</v>
      </c>
      <c r="N252" s="33">
        <f t="shared" si="17"/>
        <v>0</v>
      </c>
      <c r="O252" s="35">
        <f>SUM(O6:O251)</f>
        <v>191</v>
      </c>
      <c r="P252" s="32">
        <f t="shared" si="17"/>
        <v>167</v>
      </c>
      <c r="Q252" s="33">
        <f t="shared" si="17"/>
        <v>0</v>
      </c>
      <c r="R252" s="35">
        <f t="shared" si="17"/>
        <v>0</v>
      </c>
      <c r="S252" s="32">
        <f t="shared" si="17"/>
        <v>0</v>
      </c>
      <c r="T252" s="33">
        <f t="shared" si="17"/>
        <v>0</v>
      </c>
      <c r="U252" s="35">
        <f>SUM(U6:U251)</f>
        <v>94443</v>
      </c>
      <c r="V252" s="32">
        <f>SUM(V6:V251)</f>
        <v>105283</v>
      </c>
      <c r="W252" s="33">
        <f>SUM(W6:W251)</f>
        <v>33313</v>
      </c>
      <c r="X252" s="33">
        <f>U252+W252</f>
        <v>127756</v>
      </c>
    </row>
    <row r="253" spans="1:24" ht="11.25" thickBot="1" x14ac:dyDescent="0.2">
      <c r="B253" s="42" t="s">
        <v>244</v>
      </c>
      <c r="C253" s="122">
        <v>35703</v>
      </c>
      <c r="D253" s="123">
        <v>43725</v>
      </c>
      <c r="E253" s="33"/>
      <c r="F253" s="35">
        <v>846</v>
      </c>
      <c r="G253" s="32">
        <v>540</v>
      </c>
      <c r="H253" s="43"/>
      <c r="I253" s="35">
        <v>6212</v>
      </c>
      <c r="J253" s="32">
        <v>6186</v>
      </c>
      <c r="K253" s="33"/>
      <c r="L253" s="35">
        <v>26</v>
      </c>
      <c r="M253" s="32">
        <v>26</v>
      </c>
      <c r="N253" s="33"/>
      <c r="O253" s="35">
        <v>1054</v>
      </c>
      <c r="P253" s="32">
        <v>1143</v>
      </c>
      <c r="Q253" s="33"/>
      <c r="R253" s="35">
        <v>2</v>
      </c>
      <c r="S253" s="32">
        <v>2</v>
      </c>
      <c r="T253" s="33"/>
      <c r="U253" s="35">
        <f>C253+F253+I253+L253+O253+R253</f>
        <v>43843</v>
      </c>
      <c r="V253" s="32">
        <f>D253+G253+J253+M253+P253+S253</f>
        <v>51622</v>
      </c>
      <c r="W253" s="33">
        <f>E253+H253+K253+N253+Q253+T253</f>
        <v>0</v>
      </c>
      <c r="X253" s="33">
        <f t="shared" si="13"/>
        <v>43843</v>
      </c>
    </row>
    <row r="254" spans="1:24" ht="11.25" thickBot="1" x14ac:dyDescent="0.2">
      <c r="B254" s="42" t="s">
        <v>8</v>
      </c>
      <c r="C254" s="35">
        <f t="shared" ref="C254:W254" si="18">SUM(C252:C253)</f>
        <v>127199</v>
      </c>
      <c r="D254" s="32">
        <f t="shared" si="18"/>
        <v>145293</v>
      </c>
      <c r="E254" s="33">
        <f t="shared" si="18"/>
        <v>0</v>
      </c>
      <c r="F254" s="35">
        <f>SUM(F252:F253)</f>
        <v>1355</v>
      </c>
      <c r="G254" s="32">
        <f t="shared" si="18"/>
        <v>1080</v>
      </c>
      <c r="H254" s="33">
        <f t="shared" si="18"/>
        <v>32281</v>
      </c>
      <c r="I254" s="35">
        <f t="shared" si="18"/>
        <v>8415</v>
      </c>
      <c r="J254" s="35">
        <f t="shared" si="18"/>
        <v>9193</v>
      </c>
      <c r="K254" s="33">
        <f t="shared" si="18"/>
        <v>1032</v>
      </c>
      <c r="L254" s="35">
        <f t="shared" si="18"/>
        <v>70</v>
      </c>
      <c r="M254" s="32">
        <f t="shared" si="18"/>
        <v>27</v>
      </c>
      <c r="N254" s="33">
        <f t="shared" si="18"/>
        <v>0</v>
      </c>
      <c r="O254" s="35">
        <f>SUM(O252:O253)</f>
        <v>1245</v>
      </c>
      <c r="P254" s="32">
        <f>SUM(P252:P253)</f>
        <v>1310</v>
      </c>
      <c r="Q254" s="33">
        <f t="shared" si="18"/>
        <v>0</v>
      </c>
      <c r="R254" s="35">
        <f t="shared" si="18"/>
        <v>2</v>
      </c>
      <c r="S254" s="35">
        <f t="shared" si="18"/>
        <v>2</v>
      </c>
      <c r="T254" s="33">
        <f t="shared" si="18"/>
        <v>0</v>
      </c>
      <c r="U254" s="35">
        <f t="shared" si="18"/>
        <v>138286</v>
      </c>
      <c r="V254" s="32">
        <f t="shared" si="18"/>
        <v>156905</v>
      </c>
      <c r="W254" s="33">
        <f t="shared" si="18"/>
        <v>33313</v>
      </c>
      <c r="X254" s="33">
        <f t="shared" si="13"/>
        <v>171599</v>
      </c>
    </row>
  </sheetData>
  <mergeCells count="8">
    <mergeCell ref="R1:T1"/>
    <mergeCell ref="O4:Q4"/>
    <mergeCell ref="R4:T4"/>
    <mergeCell ref="U4:W4"/>
    <mergeCell ref="C4:E4"/>
    <mergeCell ref="F4:H4"/>
    <mergeCell ref="I4:K4"/>
    <mergeCell ref="L4:N4"/>
  </mergeCells>
  <phoneticPr fontId="2" type="noConversion"/>
  <printOptions horizontalCentered="1" verticalCentered="1"/>
  <pageMargins left="0" right="0" top="0" bottom="0" header="0" footer="0"/>
  <pageSetup paperSize="9" scale="63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1"/>
  <sheetViews>
    <sheetView workbookViewId="0">
      <selection activeCell="B2" sqref="B2"/>
    </sheetView>
  </sheetViews>
  <sheetFormatPr defaultRowHeight="10.5" x14ac:dyDescent="0.15"/>
  <cols>
    <col min="1" max="1" width="4.7109375" style="1" bestFit="1" customWidth="1"/>
    <col min="2" max="2" width="19.7109375" style="1" customWidth="1"/>
    <col min="3" max="23" width="9.140625" style="1"/>
    <col min="24" max="24" width="18" style="1" bestFit="1" customWidth="1"/>
    <col min="25" max="16384" width="9.140625" style="1"/>
  </cols>
  <sheetData>
    <row r="1" spans="2:24" ht="15.75" x14ac:dyDescent="0.25">
      <c r="B1" s="9" t="s">
        <v>277</v>
      </c>
    </row>
    <row r="2" spans="2:24" ht="11.25" thickBot="1" x14ac:dyDescent="0.2"/>
    <row r="3" spans="2:24" ht="11.25" thickBot="1" x14ac:dyDescent="0.2">
      <c r="D3" s="3" t="s">
        <v>246</v>
      </c>
      <c r="G3" s="3" t="s">
        <v>247</v>
      </c>
      <c r="J3" s="3" t="s">
        <v>247</v>
      </c>
      <c r="M3" s="3" t="s">
        <v>247</v>
      </c>
      <c r="P3" s="3" t="s">
        <v>247</v>
      </c>
      <c r="S3" s="3" t="s">
        <v>247</v>
      </c>
    </row>
    <row r="4" spans="2:24" x14ac:dyDescent="0.15">
      <c r="C4" s="192" t="s">
        <v>248</v>
      </c>
      <c r="D4" s="193"/>
      <c r="E4" s="193"/>
      <c r="F4" s="192" t="s">
        <v>249</v>
      </c>
      <c r="G4" s="193"/>
      <c r="H4" s="194"/>
      <c r="I4" s="192" t="s">
        <v>250</v>
      </c>
      <c r="J4" s="193"/>
      <c r="K4" s="194"/>
      <c r="L4" s="192" t="s">
        <v>251</v>
      </c>
      <c r="M4" s="193"/>
      <c r="N4" s="194"/>
      <c r="O4" s="192" t="s">
        <v>252</v>
      </c>
      <c r="P4" s="193"/>
      <c r="Q4" s="194"/>
      <c r="R4" s="192" t="s">
        <v>253</v>
      </c>
      <c r="S4" s="193"/>
      <c r="T4" s="194"/>
      <c r="U4" s="192" t="s">
        <v>254</v>
      </c>
      <c r="V4" s="193"/>
      <c r="W4" s="194"/>
      <c r="X4" s="4"/>
    </row>
    <row r="5" spans="2:24" ht="11.25" thickBot="1" x14ac:dyDescent="0.2">
      <c r="C5" s="5" t="s">
        <v>256</v>
      </c>
      <c r="D5" s="6" t="s">
        <v>257</v>
      </c>
      <c r="E5" s="7" t="s">
        <v>258</v>
      </c>
      <c r="F5" s="11" t="s">
        <v>256</v>
      </c>
      <c r="G5" s="12" t="s">
        <v>257</v>
      </c>
      <c r="H5" s="13" t="s">
        <v>258</v>
      </c>
      <c r="I5" s="11" t="s">
        <v>256</v>
      </c>
      <c r="J5" s="12" t="s">
        <v>257</v>
      </c>
      <c r="K5" s="13" t="s">
        <v>258</v>
      </c>
      <c r="L5" s="11" t="s">
        <v>256</v>
      </c>
      <c r="M5" s="12" t="s">
        <v>257</v>
      </c>
      <c r="N5" s="13" t="s">
        <v>258</v>
      </c>
      <c r="O5" s="11" t="s">
        <v>256</v>
      </c>
      <c r="P5" s="12" t="s">
        <v>257</v>
      </c>
      <c r="Q5" s="13" t="s">
        <v>258</v>
      </c>
      <c r="R5" s="11" t="s">
        <v>256</v>
      </c>
      <c r="S5" s="12" t="s">
        <v>257</v>
      </c>
      <c r="T5" s="13" t="s">
        <v>258</v>
      </c>
      <c r="U5" s="11" t="s">
        <v>256</v>
      </c>
      <c r="V5" s="12" t="s">
        <v>257</v>
      </c>
      <c r="W5" s="13" t="s">
        <v>258</v>
      </c>
      <c r="X5" s="14" t="s">
        <v>259</v>
      </c>
    </row>
    <row r="6" spans="2:24" x14ac:dyDescent="0.15">
      <c r="B6" s="20" t="s">
        <v>3</v>
      </c>
      <c r="C6" s="26">
        <f>'GİRİŞ FORMU'!C6</f>
        <v>480</v>
      </c>
      <c r="D6" s="27">
        <f>'GİRİŞ FORMU'!D6</f>
        <v>656</v>
      </c>
      <c r="E6" s="28">
        <f>'GİRİŞ FORMU'!E6</f>
        <v>0</v>
      </c>
      <c r="F6" s="26">
        <f>'GİRİŞ FORMU'!F6</f>
        <v>5</v>
      </c>
      <c r="G6" s="27">
        <f>'GİRİŞ FORMU'!G6</f>
        <v>2</v>
      </c>
      <c r="H6" s="28">
        <f>'GİRİŞ FORMU'!H6</f>
        <v>525</v>
      </c>
      <c r="I6" s="26">
        <f>'GİRİŞ FORMU'!I6</f>
        <v>119</v>
      </c>
      <c r="J6" s="27">
        <f>'GİRİŞ FORMU'!J6</f>
        <v>138</v>
      </c>
      <c r="K6" s="28">
        <f>'GİRİŞ FORMU'!K6</f>
        <v>152</v>
      </c>
      <c r="L6" s="26">
        <f>'GİRİŞ FORMU'!L6</f>
        <v>43</v>
      </c>
      <c r="M6" s="27">
        <f>'GİRİŞ FORMU'!M6</f>
        <v>0</v>
      </c>
      <c r="N6" s="28">
        <f>'GİRİŞ FORMU'!N6</f>
        <v>0</v>
      </c>
      <c r="O6" s="26">
        <f>'GİRİŞ FORMU'!O6</f>
        <v>0</v>
      </c>
      <c r="P6" s="27">
        <f>'GİRİŞ FORMU'!P6</f>
        <v>0</v>
      </c>
      <c r="Q6" s="28">
        <f>'GİRİŞ FORMU'!Q6</f>
        <v>0</v>
      </c>
      <c r="R6" s="26">
        <f>'GİRİŞ FORMU'!R6</f>
        <v>0</v>
      </c>
      <c r="S6" s="27">
        <f>'GİRİŞ FORMU'!S6</f>
        <v>0</v>
      </c>
      <c r="T6" s="28">
        <f>'GİRİŞ FORMU'!T6</f>
        <v>0</v>
      </c>
      <c r="U6" s="15">
        <f>SUM(C6+F6+I6+L6+O6+R6)</f>
        <v>647</v>
      </c>
      <c r="V6" s="16">
        <f>D6+G6+J6+M6+P6+S6</f>
        <v>796</v>
      </c>
      <c r="W6" s="17">
        <f>E6+H6+K6+N6+Q6+T6</f>
        <v>677</v>
      </c>
      <c r="X6" s="18">
        <f>U6+W6</f>
        <v>1324</v>
      </c>
    </row>
    <row r="7" spans="2:24" x14ac:dyDescent="0.15">
      <c r="B7" s="21" t="s">
        <v>0</v>
      </c>
      <c r="C7" s="15">
        <f>'GİRİŞ FORMU'!C8</f>
        <v>45219</v>
      </c>
      <c r="D7" s="16">
        <f>'GİRİŞ FORMU'!D8</f>
        <v>50392</v>
      </c>
      <c r="E7" s="17">
        <f>'GİRİŞ FORMU'!E8</f>
        <v>0</v>
      </c>
      <c r="F7" s="15">
        <f>'GİRİŞ FORMU'!F8</f>
        <v>260</v>
      </c>
      <c r="G7" s="16">
        <f>'GİRİŞ FORMU'!G8</f>
        <v>326</v>
      </c>
      <c r="H7" s="17">
        <f>'GİRİŞ FORMU'!H8</f>
        <v>4567</v>
      </c>
      <c r="I7" s="15">
        <f>'GİRİŞ FORMU'!I8</f>
        <v>228</v>
      </c>
      <c r="J7" s="16">
        <f>'GİRİŞ FORMU'!J8</f>
        <v>229</v>
      </c>
      <c r="K7" s="17">
        <f>'GİRİŞ FORMU'!K8</f>
        <v>14</v>
      </c>
      <c r="L7" s="15">
        <f>'GİRİŞ FORMU'!L8</f>
        <v>0</v>
      </c>
      <c r="M7" s="16">
        <f>'GİRİŞ FORMU'!M8</f>
        <v>0</v>
      </c>
      <c r="N7" s="17">
        <f>'GİRİŞ FORMU'!N8</f>
        <v>0</v>
      </c>
      <c r="O7" s="15">
        <f>'GİRİŞ FORMU'!O8</f>
        <v>1</v>
      </c>
      <c r="P7" s="16">
        <f>'GİRİŞ FORMU'!P8</f>
        <v>0</v>
      </c>
      <c r="Q7" s="17">
        <f>'GİRİŞ FORMU'!Q8</f>
        <v>0</v>
      </c>
      <c r="R7" s="15">
        <f>'GİRİŞ FORMU'!R8</f>
        <v>0</v>
      </c>
      <c r="S7" s="16">
        <f>'GİRİŞ FORMU'!S8</f>
        <v>0</v>
      </c>
      <c r="T7" s="17">
        <f>'GİRİŞ FORMU'!T8</f>
        <v>0</v>
      </c>
      <c r="U7" s="15">
        <f t="shared" ref="U7:U70" si="0">SUM(C7+F7+I7+L7+O7+R7)</f>
        <v>45708</v>
      </c>
      <c r="V7" s="16">
        <f t="shared" ref="V7:W68" si="1">D7+G7+J7+M7+P7+S7</f>
        <v>50947</v>
      </c>
      <c r="W7" s="17">
        <f t="shared" si="1"/>
        <v>4581</v>
      </c>
      <c r="X7" s="19">
        <f t="shared" ref="X7:X70" si="2">U7+W7</f>
        <v>50289</v>
      </c>
    </row>
    <row r="8" spans="2:24" x14ac:dyDescent="0.15">
      <c r="B8" s="21" t="s">
        <v>199</v>
      </c>
      <c r="C8" s="15">
        <f>'GİRİŞ FORMU'!C15</f>
        <v>49</v>
      </c>
      <c r="D8" s="16">
        <f>'GİRİŞ FORMU'!D15</f>
        <v>40</v>
      </c>
      <c r="E8" s="17">
        <f>'GİRİŞ FORMU'!E15</f>
        <v>0</v>
      </c>
      <c r="F8" s="15">
        <f>'GİRİŞ FORMU'!F15</f>
        <v>0</v>
      </c>
      <c r="G8" s="16">
        <f>'GİRİŞ FORMU'!G15</f>
        <v>0</v>
      </c>
      <c r="H8" s="17">
        <f>'GİRİŞ FORMU'!H15</f>
        <v>179</v>
      </c>
      <c r="I8" s="15">
        <f>'GİRİŞ FORMU'!I15</f>
        <v>3</v>
      </c>
      <c r="J8" s="16">
        <f>'GİRİŞ FORMU'!J15</f>
        <v>68</v>
      </c>
      <c r="K8" s="17">
        <f>'GİRİŞ FORMU'!K15</f>
        <v>0</v>
      </c>
      <c r="L8" s="15">
        <f>'GİRİŞ FORMU'!L15</f>
        <v>0</v>
      </c>
      <c r="M8" s="16">
        <f>'GİRİŞ FORMU'!M15</f>
        <v>0</v>
      </c>
      <c r="N8" s="17">
        <f>'GİRİŞ FORMU'!N15</f>
        <v>0</v>
      </c>
      <c r="O8" s="15">
        <f>'GİRİŞ FORMU'!O15</f>
        <v>0</v>
      </c>
      <c r="P8" s="16">
        <f>'GİRİŞ FORMU'!P15</f>
        <v>0</v>
      </c>
      <c r="Q8" s="17">
        <f>'GİRİŞ FORMU'!Q15</f>
        <v>0</v>
      </c>
      <c r="R8" s="15">
        <f>'GİRİŞ FORMU'!R15</f>
        <v>0</v>
      </c>
      <c r="S8" s="16">
        <f>'GİRİŞ FORMU'!S15</f>
        <v>0</v>
      </c>
      <c r="T8" s="17">
        <f>'GİRİŞ FORMU'!T15</f>
        <v>0</v>
      </c>
      <c r="U8" s="15">
        <f t="shared" si="0"/>
        <v>52</v>
      </c>
      <c r="V8" s="16">
        <f t="shared" si="1"/>
        <v>108</v>
      </c>
      <c r="W8" s="17">
        <f t="shared" si="1"/>
        <v>179</v>
      </c>
      <c r="X8" s="19">
        <f t="shared" si="2"/>
        <v>231</v>
      </c>
    </row>
    <row r="9" spans="2:24" x14ac:dyDescent="0.15">
      <c r="B9" s="21" t="s">
        <v>51</v>
      </c>
      <c r="C9" s="15">
        <f>'GİRİŞ FORMU'!C16</f>
        <v>9</v>
      </c>
      <c r="D9" s="16">
        <f>'GİRİŞ FORMU'!D16</f>
        <v>9</v>
      </c>
      <c r="E9" s="17">
        <f>'GİRİŞ FORMU'!E16</f>
        <v>0</v>
      </c>
      <c r="F9" s="15">
        <f>'GİRİŞ FORMU'!F16</f>
        <v>2</v>
      </c>
      <c r="G9" s="16">
        <f>'GİRİŞ FORMU'!G16</f>
        <v>3</v>
      </c>
      <c r="H9" s="17">
        <f>'GİRİŞ FORMU'!H16</f>
        <v>16</v>
      </c>
      <c r="I9" s="15">
        <f>'GİRİŞ FORMU'!I16</f>
        <v>20</v>
      </c>
      <c r="J9" s="16">
        <f>'GİRİŞ FORMU'!J16</f>
        <v>22</v>
      </c>
      <c r="K9" s="17">
        <f>'GİRİŞ FORMU'!K16</f>
        <v>2</v>
      </c>
      <c r="L9" s="15">
        <f>'GİRİŞ FORMU'!L16</f>
        <v>0</v>
      </c>
      <c r="M9" s="16">
        <f>'GİRİŞ FORMU'!M16</f>
        <v>0</v>
      </c>
      <c r="N9" s="17">
        <f>'GİRİŞ FORMU'!N16</f>
        <v>0</v>
      </c>
      <c r="O9" s="15">
        <f>'GİRİŞ FORMU'!O16</f>
        <v>0</v>
      </c>
      <c r="P9" s="16">
        <f>'GİRİŞ FORMU'!P16</f>
        <v>0</v>
      </c>
      <c r="Q9" s="17">
        <f>'GİRİŞ FORMU'!Q16</f>
        <v>0</v>
      </c>
      <c r="R9" s="15">
        <f>'GİRİŞ FORMU'!R16</f>
        <v>0</v>
      </c>
      <c r="S9" s="16">
        <f>'GİRİŞ FORMU'!S16</f>
        <v>0</v>
      </c>
      <c r="T9" s="17">
        <f>'GİRİŞ FORMU'!T16</f>
        <v>0</v>
      </c>
      <c r="U9" s="15">
        <f t="shared" si="0"/>
        <v>31</v>
      </c>
      <c r="V9" s="16">
        <f t="shared" si="1"/>
        <v>34</v>
      </c>
      <c r="W9" s="17">
        <f t="shared" si="1"/>
        <v>18</v>
      </c>
      <c r="X9" s="19">
        <f t="shared" si="2"/>
        <v>49</v>
      </c>
    </row>
    <row r="10" spans="2:24" x14ac:dyDescent="0.15">
      <c r="B10" s="21" t="s">
        <v>28</v>
      </c>
      <c r="C10" s="15">
        <f>'GİRİŞ FORMU'!C18</f>
        <v>95</v>
      </c>
      <c r="D10" s="16">
        <f>'GİRİŞ FORMU'!D18</f>
        <v>105</v>
      </c>
      <c r="E10" s="17">
        <f>'GİRİŞ FORMU'!E18</f>
        <v>0</v>
      </c>
      <c r="F10" s="15">
        <f>'GİRİŞ FORMU'!F18</f>
        <v>0</v>
      </c>
      <c r="G10" s="16">
        <f>'GİRİŞ FORMU'!G18</f>
        <v>3</v>
      </c>
      <c r="H10" s="17">
        <f>'GİRİŞ FORMU'!H18</f>
        <v>622</v>
      </c>
      <c r="I10" s="15">
        <f>'GİRİŞ FORMU'!I18</f>
        <v>25</v>
      </c>
      <c r="J10" s="16">
        <f>'GİRİŞ FORMU'!J18</f>
        <v>32</v>
      </c>
      <c r="K10" s="17">
        <f>'GİRİŞ FORMU'!K18</f>
        <v>63</v>
      </c>
      <c r="L10" s="15">
        <f>'GİRİŞ FORMU'!L18</f>
        <v>0</v>
      </c>
      <c r="M10" s="16">
        <f>'GİRİŞ FORMU'!M18</f>
        <v>0</v>
      </c>
      <c r="N10" s="17">
        <f>'GİRİŞ FORMU'!N18</f>
        <v>0</v>
      </c>
      <c r="O10" s="15">
        <f>'GİRİŞ FORMU'!O18</f>
        <v>0</v>
      </c>
      <c r="P10" s="16">
        <f>'GİRİŞ FORMU'!P18</f>
        <v>0</v>
      </c>
      <c r="Q10" s="17">
        <f>'GİRİŞ FORMU'!Q18</f>
        <v>0</v>
      </c>
      <c r="R10" s="15">
        <f>'GİRİŞ FORMU'!R18</f>
        <v>0</v>
      </c>
      <c r="S10" s="16">
        <f>'GİRİŞ FORMU'!S18</f>
        <v>0</v>
      </c>
      <c r="T10" s="17">
        <f>'GİRİŞ FORMU'!T18</f>
        <v>0</v>
      </c>
      <c r="U10" s="15">
        <f t="shared" si="0"/>
        <v>120</v>
      </c>
      <c r="V10" s="16">
        <f t="shared" si="1"/>
        <v>140</v>
      </c>
      <c r="W10" s="17">
        <f t="shared" si="1"/>
        <v>685</v>
      </c>
      <c r="X10" s="19">
        <f t="shared" si="2"/>
        <v>805</v>
      </c>
    </row>
    <row r="11" spans="2:24" x14ac:dyDescent="0.15">
      <c r="B11" s="21" t="s">
        <v>9</v>
      </c>
      <c r="C11" s="15">
        <f>'GİRİŞ FORMU'!C19</f>
        <v>698</v>
      </c>
      <c r="D11" s="16">
        <f>'GİRİŞ FORMU'!D19</f>
        <v>1066</v>
      </c>
      <c r="E11" s="17">
        <f>'GİRİŞ FORMU'!E19</f>
        <v>0</v>
      </c>
      <c r="F11" s="15">
        <f>'GİRİŞ FORMU'!F19</f>
        <v>12</v>
      </c>
      <c r="G11" s="16">
        <f>'GİRİŞ FORMU'!G19</f>
        <v>12</v>
      </c>
      <c r="H11" s="17">
        <f>'GİRİŞ FORMU'!H19</f>
        <v>1165</v>
      </c>
      <c r="I11" s="15">
        <f>'GİRİŞ FORMU'!I19</f>
        <v>9</v>
      </c>
      <c r="J11" s="16">
        <f>'GİRİŞ FORMU'!J19</f>
        <v>10</v>
      </c>
      <c r="K11" s="17">
        <f>'GİRİŞ FORMU'!K19</f>
        <v>2</v>
      </c>
      <c r="L11" s="15">
        <f>'GİRİŞ FORMU'!L19</f>
        <v>0</v>
      </c>
      <c r="M11" s="16">
        <f>'GİRİŞ FORMU'!M19</f>
        <v>0</v>
      </c>
      <c r="N11" s="17">
        <f>'GİRİŞ FORMU'!N19</f>
        <v>0</v>
      </c>
      <c r="O11" s="15">
        <f>'GİRİŞ FORMU'!O19</f>
        <v>0</v>
      </c>
      <c r="P11" s="16">
        <f>'GİRİŞ FORMU'!P19</f>
        <v>0</v>
      </c>
      <c r="Q11" s="17">
        <f>'GİRİŞ FORMU'!Q19</f>
        <v>0</v>
      </c>
      <c r="R11" s="15">
        <f>'GİRİŞ FORMU'!R19</f>
        <v>0</v>
      </c>
      <c r="S11" s="16">
        <f>'GİRİŞ FORMU'!S19</f>
        <v>0</v>
      </c>
      <c r="T11" s="17">
        <f>'GİRİŞ FORMU'!T19</f>
        <v>0</v>
      </c>
      <c r="U11" s="15">
        <f t="shared" si="0"/>
        <v>719</v>
      </c>
      <c r="V11" s="16">
        <f t="shared" si="1"/>
        <v>1088</v>
      </c>
      <c r="W11" s="17">
        <f t="shared" si="1"/>
        <v>1167</v>
      </c>
      <c r="X11" s="19">
        <f t="shared" si="2"/>
        <v>1886</v>
      </c>
    </row>
    <row r="12" spans="2:24" x14ac:dyDescent="0.15">
      <c r="B12" s="22" t="s">
        <v>34</v>
      </c>
      <c r="C12" s="15">
        <f>'GİRİŞ FORMU'!C20</f>
        <v>18</v>
      </c>
      <c r="D12" s="16">
        <f>'GİRİŞ FORMU'!D20</f>
        <v>22</v>
      </c>
      <c r="E12" s="17">
        <f>'GİRİŞ FORMU'!E20</f>
        <v>0</v>
      </c>
      <c r="F12" s="15">
        <f>'GİRİŞ FORMU'!F20</f>
        <v>8</v>
      </c>
      <c r="G12" s="16">
        <f>'GİRİŞ FORMU'!G20</f>
        <v>9</v>
      </c>
      <c r="H12" s="17">
        <f>'GİRİŞ FORMU'!H20</f>
        <v>0</v>
      </c>
      <c r="I12" s="15">
        <f>'GİRİŞ FORMU'!I20</f>
        <v>2</v>
      </c>
      <c r="J12" s="16">
        <f>'GİRİŞ FORMU'!J20</f>
        <v>1</v>
      </c>
      <c r="K12" s="17">
        <f>'GİRİŞ FORMU'!K20</f>
        <v>0</v>
      </c>
      <c r="L12" s="15">
        <f>'GİRİŞ FORMU'!L20</f>
        <v>0</v>
      </c>
      <c r="M12" s="16">
        <f>'GİRİŞ FORMU'!M20</f>
        <v>0</v>
      </c>
      <c r="N12" s="17">
        <f>'GİRİŞ FORMU'!N20</f>
        <v>0</v>
      </c>
      <c r="O12" s="15">
        <f>'GİRİŞ FORMU'!O20</f>
        <v>4</v>
      </c>
      <c r="P12" s="16">
        <f>'GİRİŞ FORMU'!P20</f>
        <v>2</v>
      </c>
      <c r="Q12" s="17">
        <f>'GİRİŞ FORMU'!Q20</f>
        <v>0</v>
      </c>
      <c r="R12" s="15">
        <f>'GİRİŞ FORMU'!R20</f>
        <v>0</v>
      </c>
      <c r="S12" s="16">
        <f>'GİRİŞ FORMU'!S20</f>
        <v>0</v>
      </c>
      <c r="T12" s="17">
        <f>'GİRİŞ FORMU'!T20</f>
        <v>0</v>
      </c>
      <c r="U12" s="15">
        <f t="shared" si="0"/>
        <v>32</v>
      </c>
      <c r="V12" s="16">
        <f t="shared" si="1"/>
        <v>34</v>
      </c>
      <c r="W12" s="17">
        <f t="shared" si="1"/>
        <v>0</v>
      </c>
      <c r="X12" s="19">
        <f t="shared" si="2"/>
        <v>32</v>
      </c>
    </row>
    <row r="13" spans="2:24" x14ac:dyDescent="0.15">
      <c r="B13" s="22" t="s">
        <v>127</v>
      </c>
      <c r="C13" s="15">
        <f>'GİRİŞ FORMU'!C21</f>
        <v>0</v>
      </c>
      <c r="D13" s="16">
        <f>'GİRİŞ FORMU'!D21</f>
        <v>0</v>
      </c>
      <c r="E13" s="17">
        <f>'GİRİŞ FORMU'!E21</f>
        <v>0</v>
      </c>
      <c r="F13" s="15">
        <f>'GİRİŞ FORMU'!F21</f>
        <v>0</v>
      </c>
      <c r="G13" s="16">
        <f>'GİRİŞ FORMU'!G21</f>
        <v>0</v>
      </c>
      <c r="H13" s="17">
        <f>'GİRİŞ FORMU'!H21</f>
        <v>0</v>
      </c>
      <c r="I13" s="15">
        <f>'GİRİŞ FORMU'!I21</f>
        <v>0</v>
      </c>
      <c r="J13" s="16">
        <f>'GİRİŞ FORMU'!J21</f>
        <v>0</v>
      </c>
      <c r="K13" s="17">
        <f>'GİRİŞ FORMU'!K21</f>
        <v>0</v>
      </c>
      <c r="L13" s="15">
        <f>'GİRİŞ FORMU'!L21</f>
        <v>0</v>
      </c>
      <c r="M13" s="16">
        <f>'GİRİŞ FORMU'!M21</f>
        <v>0</v>
      </c>
      <c r="N13" s="17">
        <f>'GİRİŞ FORMU'!N21</f>
        <v>0</v>
      </c>
      <c r="O13" s="15">
        <f>'GİRİŞ FORMU'!O21</f>
        <v>0</v>
      </c>
      <c r="P13" s="16">
        <f>'GİRİŞ FORMU'!P21</f>
        <v>0</v>
      </c>
      <c r="Q13" s="17">
        <f>'GİRİŞ FORMU'!Q21</f>
        <v>0</v>
      </c>
      <c r="R13" s="15">
        <f>'GİRİŞ FORMU'!R21</f>
        <v>0</v>
      </c>
      <c r="S13" s="16">
        <f>'GİRİŞ FORMU'!S21</f>
        <v>0</v>
      </c>
      <c r="T13" s="17">
        <f>'GİRİŞ FORMU'!T21</f>
        <v>0</v>
      </c>
      <c r="U13" s="15">
        <f t="shared" si="0"/>
        <v>0</v>
      </c>
      <c r="V13" s="16">
        <f t="shared" si="1"/>
        <v>0</v>
      </c>
      <c r="W13" s="17">
        <f t="shared" si="1"/>
        <v>0</v>
      </c>
      <c r="X13" s="19">
        <f t="shared" si="2"/>
        <v>0</v>
      </c>
    </row>
    <row r="14" spans="2:24" x14ac:dyDescent="0.15">
      <c r="B14" s="21" t="s">
        <v>128</v>
      </c>
      <c r="C14" s="15">
        <f>'GİRİŞ FORMU'!C23</f>
        <v>0</v>
      </c>
      <c r="D14" s="16">
        <f>'GİRİŞ FORMU'!D23</f>
        <v>0</v>
      </c>
      <c r="E14" s="17">
        <f>'GİRİŞ FORMU'!E23</f>
        <v>0</v>
      </c>
      <c r="F14" s="15">
        <f>'GİRİŞ FORMU'!F23</f>
        <v>0</v>
      </c>
      <c r="G14" s="16">
        <f>'GİRİŞ FORMU'!G23</f>
        <v>0</v>
      </c>
      <c r="H14" s="17">
        <f>'GİRİŞ FORMU'!H23</f>
        <v>0</v>
      </c>
      <c r="I14" s="15">
        <f>'GİRİŞ FORMU'!I23</f>
        <v>0</v>
      </c>
      <c r="J14" s="16">
        <f>'GİRİŞ FORMU'!J23</f>
        <v>0</v>
      </c>
      <c r="K14" s="17">
        <f>'GİRİŞ FORMU'!K23</f>
        <v>0</v>
      </c>
      <c r="L14" s="15">
        <f>'GİRİŞ FORMU'!L23</f>
        <v>0</v>
      </c>
      <c r="M14" s="16">
        <f>'GİRİŞ FORMU'!M23</f>
        <v>0</v>
      </c>
      <c r="N14" s="17">
        <f>'GİRİŞ FORMU'!N23</f>
        <v>0</v>
      </c>
      <c r="O14" s="15">
        <f>'GİRİŞ FORMU'!O23</f>
        <v>0</v>
      </c>
      <c r="P14" s="16">
        <f>'GİRİŞ FORMU'!P23</f>
        <v>0</v>
      </c>
      <c r="Q14" s="17">
        <f>'GİRİŞ FORMU'!Q23</f>
        <v>0</v>
      </c>
      <c r="R14" s="15">
        <f>'GİRİŞ FORMU'!R23</f>
        <v>0</v>
      </c>
      <c r="S14" s="16">
        <f>'GİRİŞ FORMU'!S23</f>
        <v>0</v>
      </c>
      <c r="T14" s="17">
        <f>'GİRİŞ FORMU'!T23</f>
        <v>0</v>
      </c>
      <c r="U14" s="15">
        <f t="shared" si="0"/>
        <v>0</v>
      </c>
      <c r="V14" s="16">
        <f t="shared" si="1"/>
        <v>0</v>
      </c>
      <c r="W14" s="17">
        <f t="shared" si="1"/>
        <v>0</v>
      </c>
      <c r="X14" s="19">
        <f t="shared" si="2"/>
        <v>0</v>
      </c>
    </row>
    <row r="15" spans="2:24" x14ac:dyDescent="0.15">
      <c r="B15" s="21" t="s">
        <v>147</v>
      </c>
      <c r="C15" s="15">
        <f>'GİRİŞ FORMU'!C25</f>
        <v>0</v>
      </c>
      <c r="D15" s="16">
        <f>'GİRİŞ FORMU'!D25</f>
        <v>0</v>
      </c>
      <c r="E15" s="17">
        <f>'GİRİŞ FORMU'!E25</f>
        <v>0</v>
      </c>
      <c r="F15" s="15">
        <f>'GİRİŞ FORMU'!F25</f>
        <v>0</v>
      </c>
      <c r="G15" s="16">
        <f>'GİRİŞ FORMU'!G25</f>
        <v>0</v>
      </c>
      <c r="H15" s="17">
        <f>'GİRİŞ FORMU'!H25</f>
        <v>0</v>
      </c>
      <c r="I15" s="15">
        <f>'GİRİŞ FORMU'!I25</f>
        <v>0</v>
      </c>
      <c r="J15" s="16">
        <f>'GİRİŞ FORMU'!J25</f>
        <v>0</v>
      </c>
      <c r="K15" s="17">
        <f>'GİRİŞ FORMU'!K25</f>
        <v>0</v>
      </c>
      <c r="L15" s="15">
        <f>'GİRİŞ FORMU'!L25</f>
        <v>0</v>
      </c>
      <c r="M15" s="16">
        <f>'GİRİŞ FORMU'!M25</f>
        <v>0</v>
      </c>
      <c r="N15" s="17">
        <f>'GİRİŞ FORMU'!N25</f>
        <v>0</v>
      </c>
      <c r="O15" s="15">
        <f>'GİRİŞ FORMU'!O25</f>
        <v>1</v>
      </c>
      <c r="P15" s="16">
        <f>'GİRİŞ FORMU'!P25</f>
        <v>0</v>
      </c>
      <c r="Q15" s="17">
        <f>'GİRİŞ FORMU'!Q25</f>
        <v>0</v>
      </c>
      <c r="R15" s="15">
        <f>'GİRİŞ FORMU'!R25</f>
        <v>0</v>
      </c>
      <c r="S15" s="16">
        <f>'GİRİŞ FORMU'!S25</f>
        <v>0</v>
      </c>
      <c r="T15" s="17">
        <f>'GİRİŞ FORMU'!T25</f>
        <v>0</v>
      </c>
      <c r="U15" s="15">
        <f t="shared" si="0"/>
        <v>1</v>
      </c>
      <c r="V15" s="16">
        <f t="shared" si="1"/>
        <v>0</v>
      </c>
      <c r="W15" s="17">
        <f t="shared" si="1"/>
        <v>0</v>
      </c>
      <c r="X15" s="19">
        <f t="shared" si="2"/>
        <v>1</v>
      </c>
    </row>
    <row r="16" spans="2:24" x14ac:dyDescent="0.15">
      <c r="B16" s="22" t="s">
        <v>35</v>
      </c>
      <c r="C16" s="15">
        <f>'GİRİŞ FORMU'!C30</f>
        <v>15</v>
      </c>
      <c r="D16" s="16">
        <f>'GİRİŞ FORMU'!D30</f>
        <v>150</v>
      </c>
      <c r="E16" s="17">
        <f>'GİRİŞ FORMU'!E30</f>
        <v>0</v>
      </c>
      <c r="F16" s="15">
        <f>'GİRİŞ FORMU'!F30</f>
        <v>0</v>
      </c>
      <c r="G16" s="16">
        <f>'GİRİŞ FORMU'!G30</f>
        <v>0</v>
      </c>
      <c r="H16" s="17">
        <f>'GİRİŞ FORMU'!H30</f>
        <v>4</v>
      </c>
      <c r="I16" s="15">
        <f>'GİRİŞ FORMU'!I30</f>
        <v>4</v>
      </c>
      <c r="J16" s="16">
        <f>'GİRİŞ FORMU'!J30</f>
        <v>3</v>
      </c>
      <c r="K16" s="17">
        <f>'GİRİŞ FORMU'!K30</f>
        <v>0</v>
      </c>
      <c r="L16" s="15">
        <f>'GİRİŞ FORMU'!L30</f>
        <v>0</v>
      </c>
      <c r="M16" s="16">
        <f>'GİRİŞ FORMU'!M30</f>
        <v>0</v>
      </c>
      <c r="N16" s="17">
        <f>'GİRİŞ FORMU'!N30</f>
        <v>0</v>
      </c>
      <c r="O16" s="15">
        <f>'GİRİŞ FORMU'!O30</f>
        <v>0</v>
      </c>
      <c r="P16" s="16">
        <f>'GİRİŞ FORMU'!P30</f>
        <v>0</v>
      </c>
      <c r="Q16" s="17">
        <f>'GİRİŞ FORMU'!Q30</f>
        <v>0</v>
      </c>
      <c r="R16" s="15">
        <f>'GİRİŞ FORMU'!R30</f>
        <v>0</v>
      </c>
      <c r="S16" s="16">
        <f>'GİRİŞ FORMU'!S30</f>
        <v>0</v>
      </c>
      <c r="T16" s="17">
        <f>'GİRİŞ FORMU'!T30</f>
        <v>0</v>
      </c>
      <c r="U16" s="15">
        <f t="shared" si="0"/>
        <v>19</v>
      </c>
      <c r="V16" s="16">
        <f t="shared" si="1"/>
        <v>153</v>
      </c>
      <c r="W16" s="17">
        <f t="shared" si="1"/>
        <v>4</v>
      </c>
      <c r="X16" s="19">
        <f t="shared" si="2"/>
        <v>23</v>
      </c>
    </row>
    <row r="17" spans="2:24" x14ac:dyDescent="0.15">
      <c r="B17" s="21" t="s">
        <v>21</v>
      </c>
      <c r="C17" s="15">
        <f>'GİRİŞ FORMU'!C31</f>
        <v>2023</v>
      </c>
      <c r="D17" s="16">
        <f>'GİRİŞ FORMU'!D31</f>
        <v>3348</v>
      </c>
      <c r="E17" s="17">
        <f>'GİRİŞ FORMU'!E31</f>
        <v>0</v>
      </c>
      <c r="F17" s="15">
        <f>'GİRİŞ FORMU'!F31</f>
        <v>0</v>
      </c>
      <c r="G17" s="16">
        <f>'GİRİŞ FORMU'!G31</f>
        <v>1</v>
      </c>
      <c r="H17" s="17">
        <f>'GİRİŞ FORMU'!H31</f>
        <v>729</v>
      </c>
      <c r="I17" s="15">
        <f>'GİRİŞ FORMU'!I31</f>
        <v>5</v>
      </c>
      <c r="J17" s="16">
        <f>'GİRİŞ FORMU'!J31</f>
        <v>6</v>
      </c>
      <c r="K17" s="17">
        <f>'GİRİŞ FORMU'!K31</f>
        <v>11</v>
      </c>
      <c r="L17" s="15">
        <f>'GİRİŞ FORMU'!L31</f>
        <v>0</v>
      </c>
      <c r="M17" s="16">
        <f>'GİRİŞ FORMU'!M31</f>
        <v>0</v>
      </c>
      <c r="N17" s="17">
        <f>'GİRİŞ FORMU'!N31</f>
        <v>0</v>
      </c>
      <c r="O17" s="15">
        <f>'GİRİŞ FORMU'!O31</f>
        <v>0</v>
      </c>
      <c r="P17" s="16">
        <f>'GİRİŞ FORMU'!P31</f>
        <v>0</v>
      </c>
      <c r="Q17" s="17">
        <f>'GİRİŞ FORMU'!Q31</f>
        <v>0</v>
      </c>
      <c r="R17" s="15">
        <f>'GİRİŞ FORMU'!R31</f>
        <v>0</v>
      </c>
      <c r="S17" s="16">
        <f>'GİRİŞ FORMU'!S31</f>
        <v>0</v>
      </c>
      <c r="T17" s="17">
        <f>'GİRİŞ FORMU'!T31</f>
        <v>0</v>
      </c>
      <c r="U17" s="15">
        <f t="shared" si="0"/>
        <v>2028</v>
      </c>
      <c r="V17" s="16">
        <f t="shared" si="1"/>
        <v>3355</v>
      </c>
      <c r="W17" s="17">
        <f t="shared" si="1"/>
        <v>740</v>
      </c>
      <c r="X17" s="19">
        <f t="shared" si="2"/>
        <v>2768</v>
      </c>
    </row>
    <row r="18" spans="2:24" x14ac:dyDescent="0.15">
      <c r="B18" s="21" t="s">
        <v>46</v>
      </c>
      <c r="C18" s="15">
        <f>'GİRİŞ FORMU'!C38</f>
        <v>47</v>
      </c>
      <c r="D18" s="16">
        <f>'GİRİŞ FORMU'!D38</f>
        <v>66</v>
      </c>
      <c r="E18" s="17">
        <f>'GİRİŞ FORMU'!E38</f>
        <v>0</v>
      </c>
      <c r="F18" s="15">
        <f>'GİRİŞ FORMU'!F38</f>
        <v>0</v>
      </c>
      <c r="G18" s="16">
        <f>'GİRİŞ FORMU'!G38</f>
        <v>0</v>
      </c>
      <c r="H18" s="17">
        <f>'GİRİŞ FORMU'!H38</f>
        <v>8</v>
      </c>
      <c r="I18" s="15">
        <f>'GİRİŞ FORMU'!I38</f>
        <v>1</v>
      </c>
      <c r="J18" s="16">
        <f>'GİRİŞ FORMU'!J38</f>
        <v>0</v>
      </c>
      <c r="K18" s="17">
        <f>'GİRİŞ FORMU'!K38</f>
        <v>0</v>
      </c>
      <c r="L18" s="15">
        <f>'GİRİŞ FORMU'!L38</f>
        <v>0</v>
      </c>
      <c r="M18" s="16">
        <f>'GİRİŞ FORMU'!M38</f>
        <v>0</v>
      </c>
      <c r="N18" s="17">
        <f>'GİRİŞ FORMU'!N38</f>
        <v>0</v>
      </c>
      <c r="O18" s="15">
        <f>'GİRİŞ FORMU'!O38</f>
        <v>0</v>
      </c>
      <c r="P18" s="16">
        <f>'GİRİŞ FORMU'!P38</f>
        <v>0</v>
      </c>
      <c r="Q18" s="17">
        <f>'GİRİŞ FORMU'!Q38</f>
        <v>0</v>
      </c>
      <c r="R18" s="15">
        <f>'GİRİŞ FORMU'!R38</f>
        <v>0</v>
      </c>
      <c r="S18" s="16">
        <f>'GİRİŞ FORMU'!S38</f>
        <v>0</v>
      </c>
      <c r="T18" s="17">
        <f>'GİRİŞ FORMU'!T38</f>
        <v>0</v>
      </c>
      <c r="U18" s="15">
        <f t="shared" si="0"/>
        <v>48</v>
      </c>
      <c r="V18" s="16">
        <f t="shared" si="1"/>
        <v>66</v>
      </c>
      <c r="W18" s="17">
        <f t="shared" si="1"/>
        <v>8</v>
      </c>
      <c r="X18" s="19">
        <f t="shared" si="2"/>
        <v>56</v>
      </c>
    </row>
    <row r="19" spans="2:24" x14ac:dyDescent="0.15">
      <c r="B19" s="21" t="s">
        <v>200</v>
      </c>
      <c r="C19" s="15">
        <f>'GİRİŞ FORMU'!C40</f>
        <v>94</v>
      </c>
      <c r="D19" s="16">
        <f>'GİRİŞ FORMU'!D40</f>
        <v>59</v>
      </c>
      <c r="E19" s="17">
        <f>'GİRİŞ FORMU'!E40</f>
        <v>0</v>
      </c>
      <c r="F19" s="15">
        <f>'GİRİŞ FORMU'!F40</f>
        <v>2</v>
      </c>
      <c r="G19" s="16">
        <f>'GİRİŞ FORMU'!G40</f>
        <v>0</v>
      </c>
      <c r="H19" s="17">
        <f>'GİRİŞ FORMU'!H40</f>
        <v>432</v>
      </c>
      <c r="I19" s="15">
        <f>'GİRİŞ FORMU'!I40</f>
        <v>0</v>
      </c>
      <c r="J19" s="16">
        <f>'GİRİŞ FORMU'!J40</f>
        <v>16</v>
      </c>
      <c r="K19" s="17">
        <f>'GİRİŞ FORMU'!K40</f>
        <v>0</v>
      </c>
      <c r="L19" s="15">
        <f>'GİRİŞ FORMU'!L40</f>
        <v>0</v>
      </c>
      <c r="M19" s="16">
        <f>'GİRİŞ FORMU'!M40</f>
        <v>0</v>
      </c>
      <c r="N19" s="17">
        <f>'GİRİŞ FORMU'!N40</f>
        <v>0</v>
      </c>
      <c r="O19" s="15">
        <f>'GİRİŞ FORMU'!O40</f>
        <v>0</v>
      </c>
      <c r="P19" s="16">
        <f>'GİRİŞ FORMU'!P40</f>
        <v>0</v>
      </c>
      <c r="Q19" s="17">
        <f>'GİRİŞ FORMU'!Q40</f>
        <v>0</v>
      </c>
      <c r="R19" s="15">
        <f>'GİRİŞ FORMU'!R40</f>
        <v>0</v>
      </c>
      <c r="S19" s="16">
        <f>'GİRİŞ FORMU'!S40</f>
        <v>0</v>
      </c>
      <c r="T19" s="17">
        <f>'GİRİŞ FORMU'!T40</f>
        <v>0</v>
      </c>
      <c r="U19" s="15">
        <f t="shared" si="0"/>
        <v>96</v>
      </c>
      <c r="V19" s="16">
        <f t="shared" si="1"/>
        <v>75</v>
      </c>
      <c r="W19" s="17">
        <f t="shared" si="1"/>
        <v>432</v>
      </c>
      <c r="X19" s="19">
        <f t="shared" si="2"/>
        <v>528</v>
      </c>
    </row>
    <row r="20" spans="2:24" x14ac:dyDescent="0.15">
      <c r="B20" s="21" t="s">
        <v>52</v>
      </c>
      <c r="C20" s="15">
        <f>'GİRİŞ FORMU'!C42</f>
        <v>162</v>
      </c>
      <c r="D20" s="16">
        <f>'GİRİŞ FORMU'!D42</f>
        <v>207</v>
      </c>
      <c r="E20" s="17">
        <f>'GİRİŞ FORMU'!E42</f>
        <v>0</v>
      </c>
      <c r="F20" s="15">
        <f>'GİRİŞ FORMU'!F42</f>
        <v>7</v>
      </c>
      <c r="G20" s="16">
        <f>'GİRİŞ FORMU'!G42</f>
        <v>4</v>
      </c>
      <c r="H20" s="17">
        <f>'GİRİŞ FORMU'!H42</f>
        <v>82</v>
      </c>
      <c r="I20" s="15">
        <f>'GİRİŞ FORMU'!I42</f>
        <v>80</v>
      </c>
      <c r="J20" s="16">
        <f>'GİRİŞ FORMU'!J42</f>
        <v>85</v>
      </c>
      <c r="K20" s="17">
        <f>'GİRİŞ FORMU'!K42</f>
        <v>4</v>
      </c>
      <c r="L20" s="15">
        <f>'GİRİŞ FORMU'!L42</f>
        <v>0</v>
      </c>
      <c r="M20" s="16">
        <f>'GİRİŞ FORMU'!M42</f>
        <v>0</v>
      </c>
      <c r="N20" s="17">
        <f>'GİRİŞ FORMU'!N42</f>
        <v>0</v>
      </c>
      <c r="O20" s="15">
        <f>'GİRİŞ FORMU'!O42</f>
        <v>1</v>
      </c>
      <c r="P20" s="16">
        <f>'GİRİŞ FORMU'!P42</f>
        <v>5</v>
      </c>
      <c r="Q20" s="17">
        <f>'GİRİŞ FORMU'!Q42</f>
        <v>0</v>
      </c>
      <c r="R20" s="15">
        <f>'GİRİŞ FORMU'!R42</f>
        <v>0</v>
      </c>
      <c r="S20" s="16">
        <f>'GİRİŞ FORMU'!S42</f>
        <v>0</v>
      </c>
      <c r="T20" s="17">
        <f>'GİRİŞ FORMU'!T42</f>
        <v>0</v>
      </c>
      <c r="U20" s="15">
        <f t="shared" si="0"/>
        <v>250</v>
      </c>
      <c r="V20" s="16">
        <f t="shared" si="1"/>
        <v>301</v>
      </c>
      <c r="W20" s="17">
        <f t="shared" si="1"/>
        <v>86</v>
      </c>
      <c r="X20" s="19">
        <f t="shared" si="2"/>
        <v>336</v>
      </c>
    </row>
    <row r="21" spans="2:24" x14ac:dyDescent="0.15">
      <c r="B21" s="21" t="s">
        <v>70</v>
      </c>
      <c r="C21" s="15">
        <f>'GİRİŞ FORMU'!C49</f>
        <v>16</v>
      </c>
      <c r="D21" s="16">
        <f>'GİRİŞ FORMU'!D49</f>
        <v>19</v>
      </c>
      <c r="E21" s="17">
        <f>'GİRİŞ FORMU'!E49</f>
        <v>0</v>
      </c>
      <c r="F21" s="15">
        <f>'GİRİŞ FORMU'!F49</f>
        <v>0</v>
      </c>
      <c r="G21" s="16">
        <f>'GİRİŞ FORMU'!G49</f>
        <v>0</v>
      </c>
      <c r="H21" s="17">
        <f>'GİRİŞ FORMU'!H49</f>
        <v>1</v>
      </c>
      <c r="I21" s="15">
        <f>'GİRİŞ FORMU'!I49</f>
        <v>0</v>
      </c>
      <c r="J21" s="16">
        <f>'GİRİŞ FORMU'!J49</f>
        <v>0</v>
      </c>
      <c r="K21" s="17">
        <f>'GİRİŞ FORMU'!K49</f>
        <v>0</v>
      </c>
      <c r="L21" s="15">
        <f>'GİRİŞ FORMU'!L49</f>
        <v>0</v>
      </c>
      <c r="M21" s="16">
        <f>'GİRİŞ FORMU'!M49</f>
        <v>0</v>
      </c>
      <c r="N21" s="17">
        <f>'GİRİŞ FORMU'!N49</f>
        <v>0</v>
      </c>
      <c r="O21" s="15">
        <f>'GİRİŞ FORMU'!O49</f>
        <v>0</v>
      </c>
      <c r="P21" s="16">
        <f>'GİRİŞ FORMU'!P49</f>
        <v>0</v>
      </c>
      <c r="Q21" s="17">
        <f>'GİRİŞ FORMU'!Q49</f>
        <v>0</v>
      </c>
      <c r="R21" s="15">
        <f>'GİRİŞ FORMU'!R49</f>
        <v>0</v>
      </c>
      <c r="S21" s="16">
        <f>'GİRİŞ FORMU'!S49</f>
        <v>0</v>
      </c>
      <c r="T21" s="17">
        <f>'GİRİŞ FORMU'!T49</f>
        <v>0</v>
      </c>
      <c r="U21" s="15">
        <f t="shared" si="0"/>
        <v>16</v>
      </c>
      <c r="V21" s="16">
        <f t="shared" si="1"/>
        <v>19</v>
      </c>
      <c r="W21" s="17">
        <f t="shared" si="1"/>
        <v>1</v>
      </c>
      <c r="X21" s="19">
        <f t="shared" si="2"/>
        <v>17</v>
      </c>
    </row>
    <row r="22" spans="2:24" x14ac:dyDescent="0.15">
      <c r="B22" s="21" t="s">
        <v>2</v>
      </c>
      <c r="C22" s="15">
        <f>'GİRİŞ FORMU'!C55</f>
        <v>198</v>
      </c>
      <c r="D22" s="16">
        <f>'GİRİŞ FORMU'!D55</f>
        <v>439</v>
      </c>
      <c r="E22" s="17">
        <f>'GİRİŞ FORMU'!E55</f>
        <v>0</v>
      </c>
      <c r="F22" s="15">
        <f>'GİRİŞ FORMU'!F55</f>
        <v>0</v>
      </c>
      <c r="G22" s="16">
        <f>'GİRİŞ FORMU'!G55</f>
        <v>0</v>
      </c>
      <c r="H22" s="17">
        <f>'GİRİŞ FORMU'!H55</f>
        <v>379</v>
      </c>
      <c r="I22" s="15">
        <f>'GİRİŞ FORMU'!I55</f>
        <v>0</v>
      </c>
      <c r="J22" s="16">
        <f>'GİRİŞ FORMU'!J55</f>
        <v>3</v>
      </c>
      <c r="K22" s="17">
        <f>'GİRİŞ FORMU'!K55</f>
        <v>0</v>
      </c>
      <c r="L22" s="15">
        <f>'GİRİŞ FORMU'!L55</f>
        <v>0</v>
      </c>
      <c r="M22" s="16">
        <f>'GİRİŞ FORMU'!M55</f>
        <v>0</v>
      </c>
      <c r="N22" s="17">
        <f>'GİRİŞ FORMU'!N55</f>
        <v>0</v>
      </c>
      <c r="O22" s="15">
        <f>'GİRİŞ FORMU'!O55</f>
        <v>0</v>
      </c>
      <c r="P22" s="16">
        <f>'GİRİŞ FORMU'!P55</f>
        <v>0</v>
      </c>
      <c r="Q22" s="17">
        <f>'GİRİŞ FORMU'!Q55</f>
        <v>0</v>
      </c>
      <c r="R22" s="15">
        <f>'GİRİŞ FORMU'!R55</f>
        <v>0</v>
      </c>
      <c r="S22" s="16">
        <f>'GİRİŞ FORMU'!S55</f>
        <v>0</v>
      </c>
      <c r="T22" s="17">
        <f>'GİRİŞ FORMU'!T55</f>
        <v>0</v>
      </c>
      <c r="U22" s="15">
        <f t="shared" si="0"/>
        <v>198</v>
      </c>
      <c r="V22" s="16">
        <f t="shared" si="1"/>
        <v>442</v>
      </c>
      <c r="W22" s="17">
        <f t="shared" si="1"/>
        <v>379</v>
      </c>
      <c r="X22" s="19">
        <f t="shared" si="2"/>
        <v>577</v>
      </c>
    </row>
    <row r="23" spans="2:24" x14ac:dyDescent="0.15">
      <c r="B23" s="22" t="s">
        <v>6</v>
      </c>
      <c r="C23" s="15">
        <f>'GİRİŞ FORMU'!C56</f>
        <v>82</v>
      </c>
      <c r="D23" s="16">
        <f>'GİRİŞ FORMU'!D56</f>
        <v>115</v>
      </c>
      <c r="E23" s="17">
        <f>'GİRİŞ FORMU'!E56</f>
        <v>0</v>
      </c>
      <c r="F23" s="15">
        <f>'GİRİŞ FORMU'!F56</f>
        <v>21</v>
      </c>
      <c r="G23" s="16">
        <f>'GİRİŞ FORMU'!G56</f>
        <v>0</v>
      </c>
      <c r="H23" s="17">
        <f>'GİRİŞ FORMU'!H56</f>
        <v>142</v>
      </c>
      <c r="I23" s="15">
        <f>'GİRİŞ FORMU'!I56</f>
        <v>2</v>
      </c>
      <c r="J23" s="16">
        <f>'GİRİŞ FORMU'!J56</f>
        <v>2</v>
      </c>
      <c r="K23" s="17">
        <f>'GİRİŞ FORMU'!K56</f>
        <v>0</v>
      </c>
      <c r="L23" s="15">
        <f>'GİRİŞ FORMU'!L56</f>
        <v>0</v>
      </c>
      <c r="M23" s="16">
        <f>'GİRİŞ FORMU'!M56</f>
        <v>0</v>
      </c>
      <c r="N23" s="17">
        <f>'GİRİŞ FORMU'!N56</f>
        <v>0</v>
      </c>
      <c r="O23" s="15">
        <f>'GİRİŞ FORMU'!O56</f>
        <v>3</v>
      </c>
      <c r="P23" s="16">
        <f>'GİRİŞ FORMU'!P56</f>
        <v>2</v>
      </c>
      <c r="Q23" s="17">
        <f>'GİRİŞ FORMU'!Q56</f>
        <v>0</v>
      </c>
      <c r="R23" s="15">
        <f>'GİRİŞ FORMU'!R56</f>
        <v>0</v>
      </c>
      <c r="S23" s="16">
        <f>'GİRİŞ FORMU'!S56</f>
        <v>0</v>
      </c>
      <c r="T23" s="17">
        <f>'GİRİŞ FORMU'!T56</f>
        <v>0</v>
      </c>
      <c r="U23" s="15">
        <f t="shared" si="0"/>
        <v>108</v>
      </c>
      <c r="V23" s="16">
        <f t="shared" si="1"/>
        <v>119</v>
      </c>
      <c r="W23" s="17">
        <f t="shared" si="1"/>
        <v>142</v>
      </c>
      <c r="X23" s="19">
        <f t="shared" si="2"/>
        <v>250</v>
      </c>
    </row>
    <row r="24" spans="2:24" x14ac:dyDescent="0.15">
      <c r="B24" s="21" t="s">
        <v>24</v>
      </c>
      <c r="C24" s="15">
        <f>'GİRİŞ FORMU'!C57</f>
        <v>1939</v>
      </c>
      <c r="D24" s="16">
        <f>'GİRİŞ FORMU'!D57</f>
        <v>1717</v>
      </c>
      <c r="E24" s="17">
        <f>'GİRİŞ FORMU'!E57</f>
        <v>0</v>
      </c>
      <c r="F24" s="15">
        <f>'GİRİŞ FORMU'!F57</f>
        <v>2</v>
      </c>
      <c r="G24" s="16">
        <f>'GİRİŞ FORMU'!G57</f>
        <v>2</v>
      </c>
      <c r="H24" s="17">
        <f>'GİRİŞ FORMU'!H57</f>
        <v>401</v>
      </c>
      <c r="I24" s="15">
        <f>'GİRİŞ FORMU'!I57</f>
        <v>1</v>
      </c>
      <c r="J24" s="16">
        <f>'GİRİŞ FORMU'!J57</f>
        <v>1</v>
      </c>
      <c r="K24" s="17">
        <f>'GİRİŞ FORMU'!K57</f>
        <v>6</v>
      </c>
      <c r="L24" s="15">
        <f>'GİRİŞ FORMU'!L57</f>
        <v>0</v>
      </c>
      <c r="M24" s="16">
        <f>'GİRİŞ FORMU'!M57</f>
        <v>0</v>
      </c>
      <c r="N24" s="17">
        <f>'GİRİŞ FORMU'!N57</f>
        <v>0</v>
      </c>
      <c r="O24" s="15">
        <f>'GİRİŞ FORMU'!O57</f>
        <v>1</v>
      </c>
      <c r="P24" s="16">
        <f>'GİRİŞ FORMU'!P57</f>
        <v>0</v>
      </c>
      <c r="Q24" s="17">
        <f>'GİRİŞ FORMU'!Q57</f>
        <v>0</v>
      </c>
      <c r="R24" s="15">
        <f>'GİRİŞ FORMU'!R57</f>
        <v>0</v>
      </c>
      <c r="S24" s="16">
        <f>'GİRİŞ FORMU'!S57</f>
        <v>0</v>
      </c>
      <c r="T24" s="17">
        <f>'GİRİŞ FORMU'!T57</f>
        <v>0</v>
      </c>
      <c r="U24" s="15">
        <f t="shared" si="0"/>
        <v>1943</v>
      </c>
      <c r="V24" s="16">
        <f t="shared" si="1"/>
        <v>1720</v>
      </c>
      <c r="W24" s="17">
        <f t="shared" si="1"/>
        <v>407</v>
      </c>
      <c r="X24" s="19">
        <f t="shared" si="2"/>
        <v>2350</v>
      </c>
    </row>
    <row r="25" spans="2:24" x14ac:dyDescent="0.15">
      <c r="B25" s="21" t="s">
        <v>148</v>
      </c>
      <c r="C25" s="15">
        <f>'GİRİŞ FORMU'!C64</f>
        <v>12</v>
      </c>
      <c r="D25" s="16">
        <f>'GİRİŞ FORMU'!D64</f>
        <v>12</v>
      </c>
      <c r="E25" s="17">
        <f>'GİRİŞ FORMU'!E64</f>
        <v>0</v>
      </c>
      <c r="F25" s="15">
        <f>'GİRİŞ FORMU'!F64</f>
        <v>4</v>
      </c>
      <c r="G25" s="16">
        <f>'GİRİŞ FORMU'!G64</f>
        <v>2</v>
      </c>
      <c r="H25" s="17">
        <f>'GİRİŞ FORMU'!H64</f>
        <v>6</v>
      </c>
      <c r="I25" s="15">
        <f>'GİRİŞ FORMU'!I64</f>
        <v>0</v>
      </c>
      <c r="J25" s="16">
        <f>'GİRİŞ FORMU'!J64</f>
        <v>0</v>
      </c>
      <c r="K25" s="17">
        <f>'GİRİŞ FORMU'!K64</f>
        <v>0</v>
      </c>
      <c r="L25" s="15">
        <f>'GİRİŞ FORMU'!L64</f>
        <v>0</v>
      </c>
      <c r="M25" s="16">
        <f>'GİRİŞ FORMU'!M64</f>
        <v>0</v>
      </c>
      <c r="N25" s="17">
        <f>'GİRİŞ FORMU'!N64</f>
        <v>0</v>
      </c>
      <c r="O25" s="15">
        <f>'GİRİŞ FORMU'!O64</f>
        <v>0</v>
      </c>
      <c r="P25" s="16">
        <f>'GİRİŞ FORMU'!P64</f>
        <v>0</v>
      </c>
      <c r="Q25" s="17">
        <f>'GİRİŞ FORMU'!Q64</f>
        <v>0</v>
      </c>
      <c r="R25" s="15">
        <f>'GİRİŞ FORMU'!R64</f>
        <v>0</v>
      </c>
      <c r="S25" s="16">
        <f>'GİRİŞ FORMU'!S64</f>
        <v>0</v>
      </c>
      <c r="T25" s="17">
        <f>'GİRİŞ FORMU'!T64</f>
        <v>0</v>
      </c>
      <c r="U25" s="15">
        <f t="shared" si="0"/>
        <v>16</v>
      </c>
      <c r="V25" s="16">
        <f t="shared" si="1"/>
        <v>14</v>
      </c>
      <c r="W25" s="17">
        <f t="shared" si="1"/>
        <v>6</v>
      </c>
      <c r="X25" s="19">
        <f t="shared" si="2"/>
        <v>22</v>
      </c>
    </row>
    <row r="26" spans="2:24" x14ac:dyDescent="0.15">
      <c r="B26" s="21" t="s">
        <v>36</v>
      </c>
      <c r="C26" s="15">
        <f>'GİRİŞ FORMU'!C66</f>
        <v>0</v>
      </c>
      <c r="D26" s="16">
        <f>'GİRİŞ FORMU'!D66</f>
        <v>2</v>
      </c>
      <c r="E26" s="17">
        <f>'GİRİŞ FORMU'!E66</f>
        <v>0</v>
      </c>
      <c r="F26" s="15">
        <f>'GİRİŞ FORMU'!F66</f>
        <v>0</v>
      </c>
      <c r="G26" s="16">
        <f>'GİRİŞ FORMU'!G66</f>
        <v>0</v>
      </c>
      <c r="H26" s="17">
        <f>'GİRİŞ FORMU'!H66</f>
        <v>0</v>
      </c>
      <c r="I26" s="15">
        <f>'GİRİŞ FORMU'!I66</f>
        <v>0</v>
      </c>
      <c r="J26" s="16">
        <f>'GİRİŞ FORMU'!J66</f>
        <v>0</v>
      </c>
      <c r="K26" s="17">
        <f>'GİRİŞ FORMU'!K66</f>
        <v>0</v>
      </c>
      <c r="L26" s="15">
        <f>'GİRİŞ FORMU'!L66</f>
        <v>0</v>
      </c>
      <c r="M26" s="16">
        <f>'GİRİŞ FORMU'!M66</f>
        <v>0</v>
      </c>
      <c r="N26" s="17">
        <f>'GİRİŞ FORMU'!N66</f>
        <v>0</v>
      </c>
      <c r="O26" s="15">
        <f>'GİRİŞ FORMU'!O66</f>
        <v>0</v>
      </c>
      <c r="P26" s="16">
        <f>'GİRİŞ FORMU'!P66</f>
        <v>0</v>
      </c>
      <c r="Q26" s="17">
        <f>'GİRİŞ FORMU'!Q66</f>
        <v>0</v>
      </c>
      <c r="R26" s="15">
        <f>'GİRİŞ FORMU'!R66</f>
        <v>0</v>
      </c>
      <c r="S26" s="16">
        <f>'GİRİŞ FORMU'!S66</f>
        <v>0</v>
      </c>
      <c r="T26" s="17">
        <f>'GİRİŞ FORMU'!T66</f>
        <v>0</v>
      </c>
      <c r="U26" s="15">
        <f t="shared" si="0"/>
        <v>0</v>
      </c>
      <c r="V26" s="16">
        <f t="shared" si="1"/>
        <v>2</v>
      </c>
      <c r="W26" s="17">
        <f t="shared" si="1"/>
        <v>0</v>
      </c>
      <c r="X26" s="19">
        <f t="shared" si="2"/>
        <v>0</v>
      </c>
    </row>
    <row r="27" spans="2:24" x14ac:dyDescent="0.15">
      <c r="B27" s="22" t="s">
        <v>62</v>
      </c>
      <c r="C27" s="15">
        <f>'GİRİŞ FORMU'!C67</f>
        <v>25</v>
      </c>
      <c r="D27" s="16">
        <f>'GİRİŞ FORMU'!D67</f>
        <v>119</v>
      </c>
      <c r="E27" s="17">
        <f>'GİRİŞ FORMU'!E67</f>
        <v>0</v>
      </c>
      <c r="F27" s="15">
        <f>'GİRİŞ FORMU'!F67</f>
        <v>0</v>
      </c>
      <c r="G27" s="16">
        <f>'GİRİŞ FORMU'!G67</f>
        <v>1</v>
      </c>
      <c r="H27" s="17">
        <f>'GİRİŞ FORMU'!H67</f>
        <v>11</v>
      </c>
      <c r="I27" s="15">
        <f>'GİRİŞ FORMU'!I67</f>
        <v>0</v>
      </c>
      <c r="J27" s="16">
        <f>'GİRİŞ FORMU'!J67</f>
        <v>0</v>
      </c>
      <c r="K27" s="17">
        <f>'GİRİŞ FORMU'!K67</f>
        <v>0</v>
      </c>
      <c r="L27" s="15">
        <f>'GİRİŞ FORMU'!L67</f>
        <v>0</v>
      </c>
      <c r="M27" s="16">
        <f>'GİRİŞ FORMU'!M67</f>
        <v>0</v>
      </c>
      <c r="N27" s="17">
        <f>'GİRİŞ FORMU'!N67</f>
        <v>0</v>
      </c>
      <c r="O27" s="15">
        <f>'GİRİŞ FORMU'!O67</f>
        <v>0</v>
      </c>
      <c r="P27" s="16">
        <f>'GİRİŞ FORMU'!P67</f>
        <v>0</v>
      </c>
      <c r="Q27" s="17">
        <f>'GİRİŞ FORMU'!Q67</f>
        <v>0</v>
      </c>
      <c r="R27" s="15">
        <f>'GİRİŞ FORMU'!R67</f>
        <v>0</v>
      </c>
      <c r="S27" s="16">
        <f>'GİRİŞ FORMU'!S67</f>
        <v>0</v>
      </c>
      <c r="T27" s="17">
        <f>'GİRİŞ FORMU'!T67</f>
        <v>0</v>
      </c>
      <c r="U27" s="15">
        <f t="shared" si="0"/>
        <v>25</v>
      </c>
      <c r="V27" s="16">
        <f t="shared" si="1"/>
        <v>120</v>
      </c>
      <c r="W27" s="17">
        <f t="shared" si="1"/>
        <v>11</v>
      </c>
      <c r="X27" s="19">
        <f t="shared" si="2"/>
        <v>36</v>
      </c>
    </row>
    <row r="28" spans="2:24" x14ac:dyDescent="0.15">
      <c r="B28" s="21" t="s">
        <v>5</v>
      </c>
      <c r="C28" s="15">
        <f>'GİRİŞ FORMU'!C70</f>
        <v>63</v>
      </c>
      <c r="D28" s="16">
        <f>'GİRİŞ FORMU'!D70</f>
        <v>69</v>
      </c>
      <c r="E28" s="17">
        <f>'GİRİŞ FORMU'!E70</f>
        <v>0</v>
      </c>
      <c r="F28" s="15">
        <f>'GİRİŞ FORMU'!F70</f>
        <v>0</v>
      </c>
      <c r="G28" s="16">
        <f>'GİRİŞ FORMU'!G70</f>
        <v>0</v>
      </c>
      <c r="H28" s="17">
        <f>'GİRİŞ FORMU'!H70</f>
        <v>27</v>
      </c>
      <c r="I28" s="15">
        <f>'GİRİŞ FORMU'!I70</f>
        <v>1</v>
      </c>
      <c r="J28" s="16">
        <f>'GİRİŞ FORMU'!J70</f>
        <v>1</v>
      </c>
      <c r="K28" s="17">
        <f>'GİRİŞ FORMU'!K70</f>
        <v>0</v>
      </c>
      <c r="L28" s="15">
        <f>'GİRİŞ FORMU'!L70</f>
        <v>0</v>
      </c>
      <c r="M28" s="16">
        <f>'GİRİŞ FORMU'!M70</f>
        <v>0</v>
      </c>
      <c r="N28" s="17">
        <f>'GİRİŞ FORMU'!N70</f>
        <v>0</v>
      </c>
      <c r="O28" s="15">
        <f>'GİRİŞ FORMU'!O70</f>
        <v>0</v>
      </c>
      <c r="P28" s="16">
        <f>'GİRİŞ FORMU'!P70</f>
        <v>0</v>
      </c>
      <c r="Q28" s="17">
        <f>'GİRİŞ FORMU'!Q70</f>
        <v>0</v>
      </c>
      <c r="R28" s="15">
        <f>'GİRİŞ FORMU'!R70</f>
        <v>0</v>
      </c>
      <c r="S28" s="16">
        <f>'GİRİŞ FORMU'!S70</f>
        <v>0</v>
      </c>
      <c r="T28" s="17">
        <f>'GİRİŞ FORMU'!T70</f>
        <v>0</v>
      </c>
      <c r="U28" s="15">
        <f t="shared" si="0"/>
        <v>64</v>
      </c>
      <c r="V28" s="16">
        <f t="shared" si="1"/>
        <v>70</v>
      </c>
      <c r="W28" s="17">
        <f t="shared" si="1"/>
        <v>27</v>
      </c>
      <c r="X28" s="19">
        <f t="shared" si="2"/>
        <v>91</v>
      </c>
    </row>
    <row r="29" spans="2:24" x14ac:dyDescent="0.15">
      <c r="B29" s="21" t="s">
        <v>149</v>
      </c>
      <c r="C29" s="15">
        <f>'GİRİŞ FORMU'!C73</f>
        <v>34</v>
      </c>
      <c r="D29" s="16">
        <f>'GİRİŞ FORMU'!D73</f>
        <v>5</v>
      </c>
      <c r="E29" s="17">
        <f>'GİRİŞ FORMU'!E73</f>
        <v>0</v>
      </c>
      <c r="F29" s="15">
        <f>'GİRİŞ FORMU'!F73</f>
        <v>40</v>
      </c>
      <c r="G29" s="16">
        <f>'GİRİŞ FORMU'!G73</f>
        <v>39</v>
      </c>
      <c r="H29" s="17">
        <f>'GİRİŞ FORMU'!H73</f>
        <v>3</v>
      </c>
      <c r="I29" s="15">
        <f>'GİRİŞ FORMU'!I73</f>
        <v>1</v>
      </c>
      <c r="J29" s="16">
        <f>'GİRİŞ FORMU'!J73</f>
        <v>1</v>
      </c>
      <c r="K29" s="17">
        <f>'GİRİŞ FORMU'!K73</f>
        <v>0</v>
      </c>
      <c r="L29" s="15">
        <f>'GİRİŞ FORMU'!L73</f>
        <v>0</v>
      </c>
      <c r="M29" s="16">
        <f>'GİRİŞ FORMU'!M73</f>
        <v>1</v>
      </c>
      <c r="N29" s="17">
        <f>'GİRİŞ FORMU'!N73</f>
        <v>0</v>
      </c>
      <c r="O29" s="15">
        <f>'GİRİŞ FORMU'!O73</f>
        <v>42</v>
      </c>
      <c r="P29" s="16">
        <f>'GİRİŞ FORMU'!P73</f>
        <v>50</v>
      </c>
      <c r="Q29" s="17">
        <f>'GİRİŞ FORMU'!Q73</f>
        <v>0</v>
      </c>
      <c r="R29" s="15">
        <f>'GİRİŞ FORMU'!R73</f>
        <v>0</v>
      </c>
      <c r="S29" s="16">
        <f>'GİRİŞ FORMU'!S73</f>
        <v>0</v>
      </c>
      <c r="T29" s="17">
        <f>'GİRİŞ FORMU'!T73</f>
        <v>0</v>
      </c>
      <c r="U29" s="15">
        <f t="shared" si="0"/>
        <v>117</v>
      </c>
      <c r="V29" s="16">
        <f t="shared" si="1"/>
        <v>96</v>
      </c>
      <c r="W29" s="17">
        <f t="shared" si="1"/>
        <v>3</v>
      </c>
      <c r="X29" s="19">
        <f t="shared" si="2"/>
        <v>120</v>
      </c>
    </row>
    <row r="30" spans="2:24" x14ac:dyDescent="0.15">
      <c r="B30" s="21" t="s">
        <v>25</v>
      </c>
      <c r="C30" s="15">
        <f>'GİRİŞ FORMU'!C75</f>
        <v>709</v>
      </c>
      <c r="D30" s="16">
        <f>'GİRİŞ FORMU'!D75</f>
        <v>808</v>
      </c>
      <c r="E30" s="17">
        <f>'GİRİŞ FORMU'!E75</f>
        <v>0</v>
      </c>
      <c r="F30" s="15">
        <f>'GİRİŞ FORMU'!F75</f>
        <v>0</v>
      </c>
      <c r="G30" s="16">
        <f>'GİRİŞ FORMU'!G75</f>
        <v>0</v>
      </c>
      <c r="H30" s="17">
        <f>'GİRİŞ FORMU'!H75</f>
        <v>23</v>
      </c>
      <c r="I30" s="15">
        <f>'GİRİŞ FORMU'!I75</f>
        <v>4</v>
      </c>
      <c r="J30" s="16">
        <f>'GİRİŞ FORMU'!J75</f>
        <v>3</v>
      </c>
      <c r="K30" s="17">
        <f>'GİRİŞ FORMU'!K75</f>
        <v>0</v>
      </c>
      <c r="L30" s="15">
        <f>'GİRİŞ FORMU'!L75</f>
        <v>0</v>
      </c>
      <c r="M30" s="16">
        <f>'GİRİŞ FORMU'!M75</f>
        <v>0</v>
      </c>
      <c r="N30" s="17">
        <f>'GİRİŞ FORMU'!N75</f>
        <v>0</v>
      </c>
      <c r="O30" s="15">
        <f>'GİRİŞ FORMU'!O75</f>
        <v>0</v>
      </c>
      <c r="P30" s="16">
        <f>'GİRİŞ FORMU'!P75</f>
        <v>0</v>
      </c>
      <c r="Q30" s="17">
        <f>'GİRİŞ FORMU'!Q75</f>
        <v>0</v>
      </c>
      <c r="R30" s="15">
        <f>'GİRİŞ FORMU'!R75</f>
        <v>0</v>
      </c>
      <c r="S30" s="16">
        <f>'GİRİŞ FORMU'!S75</f>
        <v>0</v>
      </c>
      <c r="T30" s="17">
        <f>'GİRİŞ FORMU'!T75</f>
        <v>0</v>
      </c>
      <c r="U30" s="15">
        <f t="shared" si="0"/>
        <v>713</v>
      </c>
      <c r="V30" s="16">
        <f t="shared" si="1"/>
        <v>811</v>
      </c>
      <c r="W30" s="17">
        <f t="shared" si="1"/>
        <v>23</v>
      </c>
      <c r="X30" s="19">
        <f t="shared" si="2"/>
        <v>736</v>
      </c>
    </row>
    <row r="31" spans="2:24" x14ac:dyDescent="0.15">
      <c r="B31" s="21" t="s">
        <v>10</v>
      </c>
      <c r="C31" s="15">
        <f>'GİRİŞ FORMU'!C76</f>
        <v>3652</v>
      </c>
      <c r="D31" s="16">
        <f>'GİRİŞ FORMU'!D76</f>
        <v>5149</v>
      </c>
      <c r="E31" s="17">
        <f>'GİRİŞ FORMU'!E76</f>
        <v>0</v>
      </c>
      <c r="F31" s="15">
        <f>'GİRİŞ FORMU'!F76</f>
        <v>2</v>
      </c>
      <c r="G31" s="16">
        <f>'GİRİŞ FORMU'!G76</f>
        <v>3</v>
      </c>
      <c r="H31" s="17">
        <f>'GİRİŞ FORMU'!H76</f>
        <v>3216</v>
      </c>
      <c r="I31" s="15">
        <f>'GİRİŞ FORMU'!I76</f>
        <v>43</v>
      </c>
      <c r="J31" s="16">
        <f>'GİRİŞ FORMU'!J76</f>
        <v>57</v>
      </c>
      <c r="K31" s="17">
        <f>'GİRİŞ FORMU'!K76</f>
        <v>2</v>
      </c>
      <c r="L31" s="15">
        <f>'GİRİŞ FORMU'!L76</f>
        <v>0</v>
      </c>
      <c r="M31" s="16">
        <f>'GİRİŞ FORMU'!M76</f>
        <v>0</v>
      </c>
      <c r="N31" s="17">
        <f>'GİRİŞ FORMU'!N76</f>
        <v>0</v>
      </c>
      <c r="O31" s="15">
        <f>'GİRİŞ FORMU'!O76</f>
        <v>0</v>
      </c>
      <c r="P31" s="16">
        <f>'GİRİŞ FORMU'!P76</f>
        <v>0</v>
      </c>
      <c r="Q31" s="17">
        <f>'GİRİŞ FORMU'!Q76</f>
        <v>0</v>
      </c>
      <c r="R31" s="15">
        <f>'GİRİŞ FORMU'!R76</f>
        <v>0</v>
      </c>
      <c r="S31" s="16">
        <f>'GİRİŞ FORMU'!S76</f>
        <v>0</v>
      </c>
      <c r="T31" s="17">
        <f>'GİRİŞ FORMU'!T76</f>
        <v>0</v>
      </c>
      <c r="U31" s="15">
        <f t="shared" si="0"/>
        <v>3697</v>
      </c>
      <c r="V31" s="16">
        <f t="shared" si="1"/>
        <v>5209</v>
      </c>
      <c r="W31" s="17">
        <f t="shared" si="1"/>
        <v>3218</v>
      </c>
      <c r="X31" s="19">
        <f t="shared" si="2"/>
        <v>6915</v>
      </c>
    </row>
    <row r="32" spans="2:24" x14ac:dyDescent="0.15">
      <c r="B32" s="21" t="s">
        <v>65</v>
      </c>
      <c r="C32" s="15">
        <f>'GİRİŞ FORMU'!C79</f>
        <v>32</v>
      </c>
      <c r="D32" s="16">
        <f>'GİRİŞ FORMU'!D79</f>
        <v>27</v>
      </c>
      <c r="E32" s="17">
        <f>'GİRİŞ FORMU'!E79</f>
        <v>0</v>
      </c>
      <c r="F32" s="15">
        <f>'GİRİŞ FORMU'!F79</f>
        <v>1</v>
      </c>
      <c r="G32" s="16">
        <f>'GİRİŞ FORMU'!G79</f>
        <v>0</v>
      </c>
      <c r="H32" s="17">
        <f>'GİRİŞ FORMU'!H79</f>
        <v>26</v>
      </c>
      <c r="I32" s="15">
        <f>'GİRİŞ FORMU'!I79</f>
        <v>1</v>
      </c>
      <c r="J32" s="16">
        <f>'GİRİŞ FORMU'!J79</f>
        <v>1</v>
      </c>
      <c r="K32" s="17">
        <f>'GİRİŞ FORMU'!K79</f>
        <v>0</v>
      </c>
      <c r="L32" s="15">
        <f>'GİRİŞ FORMU'!L79</f>
        <v>0</v>
      </c>
      <c r="M32" s="16">
        <f>'GİRİŞ FORMU'!M79</f>
        <v>0</v>
      </c>
      <c r="N32" s="17">
        <f>'GİRİŞ FORMU'!N79</f>
        <v>0</v>
      </c>
      <c r="O32" s="15">
        <f>'GİRİŞ FORMU'!O79</f>
        <v>0</v>
      </c>
      <c r="P32" s="16">
        <f>'GİRİŞ FORMU'!P79</f>
        <v>0</v>
      </c>
      <c r="Q32" s="17">
        <f>'GİRİŞ FORMU'!Q79</f>
        <v>0</v>
      </c>
      <c r="R32" s="15">
        <f>'GİRİŞ FORMU'!R79</f>
        <v>0</v>
      </c>
      <c r="S32" s="16">
        <f>'GİRİŞ FORMU'!S79</f>
        <v>0</v>
      </c>
      <c r="T32" s="17">
        <f>'GİRİŞ FORMU'!T79</f>
        <v>0</v>
      </c>
      <c r="U32" s="15">
        <f t="shared" si="0"/>
        <v>34</v>
      </c>
      <c r="V32" s="16">
        <f t="shared" si="1"/>
        <v>28</v>
      </c>
      <c r="W32" s="17">
        <f t="shared" si="1"/>
        <v>26</v>
      </c>
      <c r="X32" s="19">
        <f t="shared" si="2"/>
        <v>60</v>
      </c>
    </row>
    <row r="33" spans="2:24" x14ac:dyDescent="0.15">
      <c r="B33" s="21" t="s">
        <v>31</v>
      </c>
      <c r="C33" s="15">
        <f>'GİRİŞ FORMU'!C80</f>
        <v>207</v>
      </c>
      <c r="D33" s="16">
        <f>'GİRİŞ FORMU'!D80</f>
        <v>146</v>
      </c>
      <c r="E33" s="17">
        <f>'GİRİŞ FORMU'!E80</f>
        <v>0</v>
      </c>
      <c r="F33" s="15">
        <f>'GİRİŞ FORMU'!F80</f>
        <v>0</v>
      </c>
      <c r="G33" s="16">
        <f>'GİRİŞ FORMU'!G80</f>
        <v>0</v>
      </c>
      <c r="H33" s="17">
        <f>'GİRİŞ FORMU'!H80</f>
        <v>43</v>
      </c>
      <c r="I33" s="15">
        <f>'GİRİŞ FORMU'!I80</f>
        <v>248</v>
      </c>
      <c r="J33" s="16">
        <f>'GİRİŞ FORMU'!J80</f>
        <v>653</v>
      </c>
      <c r="K33" s="17">
        <f>'GİRİŞ FORMU'!K80</f>
        <v>0</v>
      </c>
      <c r="L33" s="15">
        <f>'GİRİŞ FORMU'!L80</f>
        <v>0</v>
      </c>
      <c r="M33" s="16">
        <f>'GİRİŞ FORMU'!M80</f>
        <v>0</v>
      </c>
      <c r="N33" s="17">
        <f>'GİRİŞ FORMU'!N80</f>
        <v>0</v>
      </c>
      <c r="O33" s="15">
        <f>'GİRİŞ FORMU'!O80</f>
        <v>0</v>
      </c>
      <c r="P33" s="16">
        <f>'GİRİŞ FORMU'!P80</f>
        <v>0</v>
      </c>
      <c r="Q33" s="17">
        <f>'GİRİŞ FORMU'!Q80</f>
        <v>0</v>
      </c>
      <c r="R33" s="15">
        <f>'GİRİŞ FORMU'!R80</f>
        <v>0</v>
      </c>
      <c r="S33" s="16">
        <f>'GİRİŞ FORMU'!S80</f>
        <v>0</v>
      </c>
      <c r="T33" s="17">
        <f>'GİRİŞ FORMU'!T80</f>
        <v>0</v>
      </c>
      <c r="U33" s="15">
        <f t="shared" si="0"/>
        <v>455</v>
      </c>
      <c r="V33" s="16">
        <f t="shared" si="1"/>
        <v>799</v>
      </c>
      <c r="W33" s="17">
        <f t="shared" si="1"/>
        <v>43</v>
      </c>
      <c r="X33" s="19">
        <f t="shared" si="2"/>
        <v>498</v>
      </c>
    </row>
    <row r="34" spans="2:24" x14ac:dyDescent="0.15">
      <c r="B34" s="21" t="s">
        <v>75</v>
      </c>
      <c r="C34" s="15">
        <f>'GİRİŞ FORMU'!C92</f>
        <v>10</v>
      </c>
      <c r="D34" s="16">
        <f>'GİRİŞ FORMU'!D92</f>
        <v>20</v>
      </c>
      <c r="E34" s="17">
        <f>'GİRİŞ FORMU'!E92</f>
        <v>0</v>
      </c>
      <c r="F34" s="15">
        <f>'GİRİŞ FORMU'!F92</f>
        <v>2</v>
      </c>
      <c r="G34" s="16">
        <f>'GİRİŞ FORMU'!G92</f>
        <v>1</v>
      </c>
      <c r="H34" s="17">
        <f>'GİRİŞ FORMU'!H92</f>
        <v>492</v>
      </c>
      <c r="I34" s="15">
        <f>'GİRİŞ FORMU'!I92</f>
        <v>1</v>
      </c>
      <c r="J34" s="16">
        <f>'GİRİŞ FORMU'!J92</f>
        <v>0</v>
      </c>
      <c r="K34" s="17">
        <f>'GİRİŞ FORMU'!K92</f>
        <v>1</v>
      </c>
      <c r="L34" s="15">
        <f>'GİRİŞ FORMU'!L92</f>
        <v>0</v>
      </c>
      <c r="M34" s="16">
        <f>'GİRİŞ FORMU'!M92</f>
        <v>0</v>
      </c>
      <c r="N34" s="17">
        <f>'GİRİŞ FORMU'!N92</f>
        <v>0</v>
      </c>
      <c r="O34" s="15">
        <f>'GİRİŞ FORMU'!O92</f>
        <v>0</v>
      </c>
      <c r="P34" s="16">
        <f>'GİRİŞ FORMU'!P92</f>
        <v>0</v>
      </c>
      <c r="Q34" s="17">
        <f>'GİRİŞ FORMU'!Q92</f>
        <v>0</v>
      </c>
      <c r="R34" s="15">
        <f>'GİRİŞ FORMU'!R92</f>
        <v>0</v>
      </c>
      <c r="S34" s="16">
        <f>'GİRİŞ FORMU'!S92</f>
        <v>0</v>
      </c>
      <c r="T34" s="17">
        <f>'GİRİŞ FORMU'!T92</f>
        <v>0</v>
      </c>
      <c r="U34" s="15">
        <f t="shared" si="0"/>
        <v>13</v>
      </c>
      <c r="V34" s="16">
        <f t="shared" si="1"/>
        <v>21</v>
      </c>
      <c r="W34" s="17">
        <f t="shared" si="1"/>
        <v>493</v>
      </c>
      <c r="X34" s="19">
        <f t="shared" si="2"/>
        <v>506</v>
      </c>
    </row>
    <row r="35" spans="2:24" x14ac:dyDescent="0.15">
      <c r="B35" s="21" t="s">
        <v>37</v>
      </c>
      <c r="C35" s="15">
        <f>'GİRİŞ FORMU'!C93</f>
        <v>12</v>
      </c>
      <c r="D35" s="16">
        <f>'GİRİŞ FORMU'!D93</f>
        <v>10</v>
      </c>
      <c r="E35" s="17">
        <f>'GİRİŞ FORMU'!E93</f>
        <v>0</v>
      </c>
      <c r="F35" s="15">
        <f>'GİRİŞ FORMU'!F93</f>
        <v>0</v>
      </c>
      <c r="G35" s="16">
        <f>'GİRİŞ FORMU'!G93</f>
        <v>0</v>
      </c>
      <c r="H35" s="17">
        <f>'GİRİŞ FORMU'!H93</f>
        <v>0</v>
      </c>
      <c r="I35" s="15">
        <f>'GİRİŞ FORMU'!I93</f>
        <v>0</v>
      </c>
      <c r="J35" s="16">
        <f>'GİRİŞ FORMU'!J93</f>
        <v>0</v>
      </c>
      <c r="K35" s="17">
        <f>'GİRİŞ FORMU'!K93</f>
        <v>0</v>
      </c>
      <c r="L35" s="15">
        <f>'GİRİŞ FORMU'!L93</f>
        <v>0</v>
      </c>
      <c r="M35" s="16">
        <f>'GİRİŞ FORMU'!M93</f>
        <v>0</v>
      </c>
      <c r="N35" s="17">
        <f>'GİRİŞ FORMU'!N93</f>
        <v>0</v>
      </c>
      <c r="O35" s="15">
        <f>'GİRİŞ FORMU'!O93</f>
        <v>9</v>
      </c>
      <c r="P35" s="16">
        <f>'GİRİŞ FORMU'!P93</f>
        <v>7</v>
      </c>
      <c r="Q35" s="17">
        <f>'GİRİŞ FORMU'!Q93</f>
        <v>0</v>
      </c>
      <c r="R35" s="15">
        <f>'GİRİŞ FORMU'!R93</f>
        <v>0</v>
      </c>
      <c r="S35" s="16">
        <f>'GİRİŞ FORMU'!S93</f>
        <v>0</v>
      </c>
      <c r="T35" s="17">
        <f>'GİRİŞ FORMU'!T93</f>
        <v>0</v>
      </c>
      <c r="U35" s="15">
        <f t="shared" si="0"/>
        <v>21</v>
      </c>
      <c r="V35" s="16">
        <f t="shared" si="1"/>
        <v>17</v>
      </c>
      <c r="W35" s="17">
        <f t="shared" si="1"/>
        <v>0</v>
      </c>
      <c r="X35" s="19">
        <f t="shared" si="2"/>
        <v>21</v>
      </c>
    </row>
    <row r="36" spans="2:24" x14ac:dyDescent="0.15">
      <c r="B36" s="21" t="s">
        <v>47</v>
      </c>
      <c r="C36" s="15">
        <f>'GİRİŞ FORMU'!C95</f>
        <v>35</v>
      </c>
      <c r="D36" s="16">
        <f>'GİRİŞ FORMU'!D95</f>
        <v>37</v>
      </c>
      <c r="E36" s="17">
        <f>'GİRİŞ FORMU'!E95</f>
        <v>0</v>
      </c>
      <c r="F36" s="15">
        <f>'GİRİŞ FORMU'!F95</f>
        <v>2</v>
      </c>
      <c r="G36" s="16">
        <f>'GİRİŞ FORMU'!G95</f>
        <v>0</v>
      </c>
      <c r="H36" s="17">
        <f>'GİRİŞ FORMU'!H95</f>
        <v>46</v>
      </c>
      <c r="I36" s="15">
        <f>'GİRİŞ FORMU'!I95</f>
        <v>1</v>
      </c>
      <c r="J36" s="16">
        <f>'GİRİŞ FORMU'!J95</f>
        <v>0</v>
      </c>
      <c r="K36" s="17">
        <f>'GİRİŞ FORMU'!K95</f>
        <v>0</v>
      </c>
      <c r="L36" s="15">
        <f>'GİRİŞ FORMU'!L95</f>
        <v>1</v>
      </c>
      <c r="M36" s="16">
        <f>'GİRİŞ FORMU'!M95</f>
        <v>0</v>
      </c>
      <c r="N36" s="17">
        <f>'GİRİŞ FORMU'!N95</f>
        <v>0</v>
      </c>
      <c r="O36" s="15">
        <f>'GİRİŞ FORMU'!O95</f>
        <v>4</v>
      </c>
      <c r="P36" s="16">
        <f>'GİRİŞ FORMU'!P95</f>
        <v>1</v>
      </c>
      <c r="Q36" s="17">
        <f>'GİRİŞ FORMU'!Q95</f>
        <v>0</v>
      </c>
      <c r="R36" s="15">
        <f>'GİRİŞ FORMU'!R95</f>
        <v>0</v>
      </c>
      <c r="S36" s="16">
        <f>'GİRİŞ FORMU'!S95</f>
        <v>0</v>
      </c>
      <c r="T36" s="17">
        <f>'GİRİŞ FORMU'!T95</f>
        <v>0</v>
      </c>
      <c r="U36" s="15">
        <f t="shared" si="0"/>
        <v>43</v>
      </c>
      <c r="V36" s="16">
        <f t="shared" si="1"/>
        <v>38</v>
      </c>
      <c r="W36" s="17">
        <f t="shared" si="1"/>
        <v>46</v>
      </c>
      <c r="X36" s="19">
        <f t="shared" si="2"/>
        <v>89</v>
      </c>
    </row>
    <row r="37" spans="2:24" x14ac:dyDescent="0.15">
      <c r="B37" s="21" t="s">
        <v>150</v>
      </c>
      <c r="C37" s="15">
        <f>'GİRİŞ FORMU'!C96</f>
        <v>83</v>
      </c>
      <c r="D37" s="16">
        <f>'GİRİŞ FORMU'!D96</f>
        <v>48</v>
      </c>
      <c r="E37" s="17">
        <f>'GİRİŞ FORMU'!E96</f>
        <v>0</v>
      </c>
      <c r="F37" s="15">
        <f>'GİRİŞ FORMU'!F96</f>
        <v>12</v>
      </c>
      <c r="G37" s="16">
        <f>'GİRİŞ FORMU'!G96</f>
        <v>7</v>
      </c>
      <c r="H37" s="17">
        <f>'GİRİŞ FORMU'!H96</f>
        <v>121</v>
      </c>
      <c r="I37" s="15">
        <f>'GİRİŞ FORMU'!I96</f>
        <v>0</v>
      </c>
      <c r="J37" s="16">
        <f>'GİRİŞ FORMU'!J96</f>
        <v>0</v>
      </c>
      <c r="K37" s="17">
        <f>'GİRİŞ FORMU'!K96</f>
        <v>0</v>
      </c>
      <c r="L37" s="15">
        <f>'GİRİŞ FORMU'!L96</f>
        <v>0</v>
      </c>
      <c r="M37" s="16">
        <f>'GİRİŞ FORMU'!M96</f>
        <v>0</v>
      </c>
      <c r="N37" s="17">
        <f>'GİRİŞ FORMU'!N96</f>
        <v>0</v>
      </c>
      <c r="O37" s="15">
        <f>'GİRİŞ FORMU'!O96</f>
        <v>18</v>
      </c>
      <c r="P37" s="16">
        <f>'GİRİŞ FORMU'!P96</f>
        <v>18</v>
      </c>
      <c r="Q37" s="17">
        <f>'GİRİŞ FORMU'!Q96</f>
        <v>0</v>
      </c>
      <c r="R37" s="15">
        <f>'GİRİŞ FORMU'!R96</f>
        <v>0</v>
      </c>
      <c r="S37" s="16">
        <f>'GİRİŞ FORMU'!S96</f>
        <v>0</v>
      </c>
      <c r="T37" s="17">
        <f>'GİRİŞ FORMU'!T96</f>
        <v>0</v>
      </c>
      <c r="U37" s="15">
        <f t="shared" si="0"/>
        <v>113</v>
      </c>
      <c r="V37" s="16">
        <f t="shared" si="1"/>
        <v>73</v>
      </c>
      <c r="W37" s="17">
        <f t="shared" si="1"/>
        <v>121</v>
      </c>
      <c r="X37" s="19">
        <f t="shared" si="2"/>
        <v>234</v>
      </c>
    </row>
    <row r="38" spans="2:24" x14ac:dyDescent="0.15">
      <c r="B38" s="21" t="s">
        <v>22</v>
      </c>
      <c r="C38" s="15">
        <f>'GİRİŞ FORMU'!C97</f>
        <v>8174</v>
      </c>
      <c r="D38" s="16">
        <f>'GİRİŞ FORMU'!D97</f>
        <v>11046</v>
      </c>
      <c r="E38" s="17">
        <f>'GİRİŞ FORMU'!E97</f>
        <v>0</v>
      </c>
      <c r="F38" s="15">
        <f>'GİRİŞ FORMU'!F97</f>
        <v>0</v>
      </c>
      <c r="G38" s="16">
        <f>'GİRİŞ FORMU'!G97</f>
        <v>4</v>
      </c>
      <c r="H38" s="17">
        <f>'GİRİŞ FORMU'!H97</f>
        <v>499</v>
      </c>
      <c r="I38" s="15">
        <f>'GİRİŞ FORMU'!I97</f>
        <v>25</v>
      </c>
      <c r="J38" s="16">
        <f>'GİRİŞ FORMU'!J97</f>
        <v>29</v>
      </c>
      <c r="K38" s="17">
        <f>'GİRİŞ FORMU'!K97</f>
        <v>6</v>
      </c>
      <c r="L38" s="15">
        <f>'GİRİŞ FORMU'!L97</f>
        <v>0</v>
      </c>
      <c r="M38" s="16">
        <f>'GİRİŞ FORMU'!M97</f>
        <v>0</v>
      </c>
      <c r="N38" s="17">
        <f>'GİRİŞ FORMU'!N97</f>
        <v>0</v>
      </c>
      <c r="O38" s="15">
        <f>'GİRİŞ FORMU'!O97</f>
        <v>0</v>
      </c>
      <c r="P38" s="16">
        <f>'GİRİŞ FORMU'!P97</f>
        <v>0</v>
      </c>
      <c r="Q38" s="17">
        <f>'GİRİŞ FORMU'!Q97</f>
        <v>0</v>
      </c>
      <c r="R38" s="15">
        <f>'GİRİŞ FORMU'!R97</f>
        <v>0</v>
      </c>
      <c r="S38" s="16">
        <f>'GİRİŞ FORMU'!S97</f>
        <v>0</v>
      </c>
      <c r="T38" s="17">
        <f>'GİRİŞ FORMU'!T97</f>
        <v>0</v>
      </c>
      <c r="U38" s="15">
        <f t="shared" si="0"/>
        <v>8199</v>
      </c>
      <c r="V38" s="16">
        <f t="shared" si="1"/>
        <v>11079</v>
      </c>
      <c r="W38" s="17">
        <f t="shared" si="1"/>
        <v>505</v>
      </c>
      <c r="X38" s="19">
        <f t="shared" si="2"/>
        <v>8704</v>
      </c>
    </row>
    <row r="39" spans="2:24" x14ac:dyDescent="0.15">
      <c r="B39" s="21" t="s">
        <v>132</v>
      </c>
      <c r="C39" s="15">
        <f>'GİRİŞ FORMU'!C100</f>
        <v>5</v>
      </c>
      <c r="D39" s="16">
        <f>'GİRİŞ FORMU'!D100</f>
        <v>32</v>
      </c>
      <c r="E39" s="17">
        <f>'GİRİŞ FORMU'!E100</f>
        <v>0</v>
      </c>
      <c r="F39" s="15">
        <f>'GİRİŞ FORMU'!F100</f>
        <v>0</v>
      </c>
      <c r="G39" s="16">
        <f>'GİRİŞ FORMU'!G100</f>
        <v>0</v>
      </c>
      <c r="H39" s="17">
        <f>'GİRİŞ FORMU'!H100</f>
        <v>0</v>
      </c>
      <c r="I39" s="15">
        <f>'GİRİŞ FORMU'!I100</f>
        <v>0</v>
      </c>
      <c r="J39" s="16">
        <f>'GİRİŞ FORMU'!J100</f>
        <v>0</v>
      </c>
      <c r="K39" s="17">
        <f>'GİRİŞ FORMU'!K100</f>
        <v>0</v>
      </c>
      <c r="L39" s="15">
        <f>'GİRİŞ FORMU'!L100</f>
        <v>0</v>
      </c>
      <c r="M39" s="16">
        <f>'GİRİŞ FORMU'!M100</f>
        <v>0</v>
      </c>
      <c r="N39" s="17">
        <f>'GİRİŞ FORMU'!N100</f>
        <v>0</v>
      </c>
      <c r="O39" s="15">
        <f>'GİRİŞ FORMU'!O100</f>
        <v>0</v>
      </c>
      <c r="P39" s="16">
        <f>'GİRİŞ FORMU'!P100</f>
        <v>0</v>
      </c>
      <c r="Q39" s="17">
        <f>'GİRİŞ FORMU'!Q100</f>
        <v>0</v>
      </c>
      <c r="R39" s="15">
        <f>'GİRİŞ FORMU'!R100</f>
        <v>0</v>
      </c>
      <c r="S39" s="16">
        <f>'GİRİŞ FORMU'!S100</f>
        <v>0</v>
      </c>
      <c r="T39" s="17">
        <f>'GİRİŞ FORMU'!T100</f>
        <v>0</v>
      </c>
      <c r="U39" s="15">
        <f t="shared" si="0"/>
        <v>5</v>
      </c>
      <c r="V39" s="16">
        <f t="shared" si="1"/>
        <v>32</v>
      </c>
      <c r="W39" s="17">
        <f t="shared" si="1"/>
        <v>0</v>
      </c>
      <c r="X39" s="19">
        <f t="shared" si="2"/>
        <v>5</v>
      </c>
    </row>
    <row r="40" spans="2:24" x14ac:dyDescent="0.15">
      <c r="B40" s="21" t="s">
        <v>1</v>
      </c>
      <c r="C40" s="15">
        <f>'GİRİŞ FORMU'!C102</f>
        <v>6828</v>
      </c>
      <c r="D40" s="16">
        <f>'GİRİŞ FORMU'!D102</f>
        <v>9577</v>
      </c>
      <c r="E40" s="17">
        <f>'GİRİŞ FORMU'!E102</f>
        <v>0</v>
      </c>
      <c r="F40" s="15">
        <f>'GİRİŞ FORMU'!F102</f>
        <v>8</v>
      </c>
      <c r="G40" s="16">
        <f>'GİRİŞ FORMU'!G102</f>
        <v>1</v>
      </c>
      <c r="H40" s="17">
        <f>'GİRİŞ FORMU'!H102</f>
        <v>1835</v>
      </c>
      <c r="I40" s="15">
        <f>'GİRİŞ FORMU'!I102</f>
        <v>61</v>
      </c>
      <c r="J40" s="16">
        <f>'GİRİŞ FORMU'!J102</f>
        <v>63</v>
      </c>
      <c r="K40" s="17">
        <f>'GİRİŞ FORMU'!K102</f>
        <v>144</v>
      </c>
      <c r="L40" s="15">
        <f>'GİRİŞ FORMU'!L102</f>
        <v>0</v>
      </c>
      <c r="M40" s="16">
        <f>'GİRİŞ FORMU'!M102</f>
        <v>0</v>
      </c>
      <c r="N40" s="17">
        <f>'GİRİŞ FORMU'!N102</f>
        <v>0</v>
      </c>
      <c r="O40" s="15">
        <f>'GİRİŞ FORMU'!O102</f>
        <v>1</v>
      </c>
      <c r="P40" s="16">
        <f>'GİRİŞ FORMU'!P102</f>
        <v>0</v>
      </c>
      <c r="Q40" s="17">
        <f>'GİRİŞ FORMU'!Q102</f>
        <v>0</v>
      </c>
      <c r="R40" s="15">
        <f>'GİRİŞ FORMU'!R102</f>
        <v>0</v>
      </c>
      <c r="S40" s="16">
        <f>'GİRİŞ FORMU'!S102</f>
        <v>0</v>
      </c>
      <c r="T40" s="17">
        <f>'GİRİŞ FORMU'!T102</f>
        <v>0</v>
      </c>
      <c r="U40" s="15">
        <f t="shared" si="0"/>
        <v>6898</v>
      </c>
      <c r="V40" s="16">
        <f t="shared" si="1"/>
        <v>9641</v>
      </c>
      <c r="W40" s="17">
        <f t="shared" si="1"/>
        <v>1979</v>
      </c>
      <c r="X40" s="19">
        <f t="shared" si="2"/>
        <v>8877</v>
      </c>
    </row>
    <row r="41" spans="2:24" x14ac:dyDescent="0.15">
      <c r="B41" s="21" t="s">
        <v>151</v>
      </c>
      <c r="C41" s="15">
        <f>'GİRİŞ FORMU'!C103</f>
        <v>705</v>
      </c>
      <c r="D41" s="16">
        <f>'GİRİŞ FORMU'!D103</f>
        <v>882</v>
      </c>
      <c r="E41" s="17">
        <f>'GİRİŞ FORMU'!E103</f>
        <v>0</v>
      </c>
      <c r="F41" s="15">
        <f>'GİRİŞ FORMU'!F103</f>
        <v>0</v>
      </c>
      <c r="G41" s="16">
        <f>'GİRİŞ FORMU'!G103</f>
        <v>0</v>
      </c>
      <c r="H41" s="17">
        <f>'GİRİŞ FORMU'!H103</f>
        <v>5</v>
      </c>
      <c r="I41" s="15">
        <f>'GİRİŞ FORMU'!I103</f>
        <v>2</v>
      </c>
      <c r="J41" s="16">
        <f>'GİRİŞ FORMU'!J103</f>
        <v>2</v>
      </c>
      <c r="K41" s="17">
        <f>'GİRİŞ FORMU'!K103</f>
        <v>0</v>
      </c>
      <c r="L41" s="15">
        <f>'GİRİŞ FORMU'!L103</f>
        <v>0</v>
      </c>
      <c r="M41" s="16">
        <f>'GİRİŞ FORMU'!M103</f>
        <v>0</v>
      </c>
      <c r="N41" s="17">
        <f>'GİRİŞ FORMU'!N103</f>
        <v>0</v>
      </c>
      <c r="O41" s="15">
        <f>'GİRİŞ FORMU'!O103</f>
        <v>0</v>
      </c>
      <c r="P41" s="16">
        <f>'GİRİŞ FORMU'!P103</f>
        <v>2</v>
      </c>
      <c r="Q41" s="17">
        <f>'GİRİŞ FORMU'!Q103</f>
        <v>0</v>
      </c>
      <c r="R41" s="15">
        <f>'GİRİŞ FORMU'!R103</f>
        <v>0</v>
      </c>
      <c r="S41" s="16">
        <f>'GİRİŞ FORMU'!S103</f>
        <v>0</v>
      </c>
      <c r="T41" s="17">
        <f>'GİRİŞ FORMU'!T103</f>
        <v>0</v>
      </c>
      <c r="U41" s="15">
        <f t="shared" si="0"/>
        <v>707</v>
      </c>
      <c r="V41" s="16">
        <f t="shared" si="1"/>
        <v>886</v>
      </c>
      <c r="W41" s="17">
        <f t="shared" si="1"/>
        <v>5</v>
      </c>
      <c r="X41" s="19">
        <f t="shared" si="2"/>
        <v>712</v>
      </c>
    </row>
    <row r="42" spans="2:24" x14ac:dyDescent="0.15">
      <c r="B42" s="21" t="s">
        <v>11</v>
      </c>
      <c r="C42" s="15">
        <f>'GİRİŞ FORMU'!C104</f>
        <v>1574</v>
      </c>
      <c r="D42" s="16">
        <f>'GİRİŞ FORMU'!D104</f>
        <v>2756</v>
      </c>
      <c r="E42" s="17">
        <f>'GİRİŞ FORMU'!E104</f>
        <v>0</v>
      </c>
      <c r="F42" s="15">
        <f>'GİRİŞ FORMU'!F104</f>
        <v>0</v>
      </c>
      <c r="G42" s="16">
        <f>'GİRİŞ FORMU'!G104</f>
        <v>1</v>
      </c>
      <c r="H42" s="17">
        <f>'GİRİŞ FORMU'!H104</f>
        <v>258</v>
      </c>
      <c r="I42" s="15">
        <f>'GİRİŞ FORMU'!I104</f>
        <v>2</v>
      </c>
      <c r="J42" s="16">
        <f>'GİRİŞ FORMU'!J104</f>
        <v>4</v>
      </c>
      <c r="K42" s="17">
        <f>'GİRİŞ FORMU'!K104</f>
        <v>1</v>
      </c>
      <c r="L42" s="15">
        <f>'GİRİŞ FORMU'!L104</f>
        <v>0</v>
      </c>
      <c r="M42" s="16">
        <f>'GİRİŞ FORMU'!M104</f>
        <v>0</v>
      </c>
      <c r="N42" s="17">
        <f>'GİRİŞ FORMU'!N104</f>
        <v>0</v>
      </c>
      <c r="O42" s="15">
        <f>'GİRİŞ FORMU'!O104</f>
        <v>0</v>
      </c>
      <c r="P42" s="16">
        <f>'GİRİŞ FORMU'!P104</f>
        <v>0</v>
      </c>
      <c r="Q42" s="17">
        <f>'GİRİŞ FORMU'!Q104</f>
        <v>0</v>
      </c>
      <c r="R42" s="15">
        <f>'GİRİŞ FORMU'!R104</f>
        <v>0</v>
      </c>
      <c r="S42" s="16">
        <f>'GİRİŞ FORMU'!S104</f>
        <v>0</v>
      </c>
      <c r="T42" s="17">
        <f>'GİRİŞ FORMU'!T104</f>
        <v>0</v>
      </c>
      <c r="U42" s="15">
        <f t="shared" si="0"/>
        <v>1576</v>
      </c>
      <c r="V42" s="16">
        <f t="shared" si="1"/>
        <v>2761</v>
      </c>
      <c r="W42" s="17">
        <f t="shared" si="1"/>
        <v>259</v>
      </c>
      <c r="X42" s="19">
        <f t="shared" si="2"/>
        <v>1835</v>
      </c>
    </row>
    <row r="43" spans="2:24" x14ac:dyDescent="0.15">
      <c r="B43" s="21" t="s">
        <v>12</v>
      </c>
      <c r="C43" s="15">
        <f>'GİRİŞ FORMU'!C105</f>
        <v>143</v>
      </c>
      <c r="D43" s="16">
        <f>'GİRİŞ FORMU'!D105</f>
        <v>155</v>
      </c>
      <c r="E43" s="17">
        <f>'GİRİŞ FORMU'!E105</f>
        <v>0</v>
      </c>
      <c r="F43" s="15">
        <f>'GİRİŞ FORMU'!F105</f>
        <v>0</v>
      </c>
      <c r="G43" s="16">
        <f>'GİRİŞ FORMU'!G105</f>
        <v>0</v>
      </c>
      <c r="H43" s="17">
        <f>'GİRİŞ FORMU'!H105</f>
        <v>1211</v>
      </c>
      <c r="I43" s="15">
        <f>'GİRİŞ FORMU'!I105</f>
        <v>3</v>
      </c>
      <c r="J43" s="16">
        <f>'GİRİŞ FORMU'!J105</f>
        <v>10</v>
      </c>
      <c r="K43" s="17">
        <f>'GİRİŞ FORMU'!K105</f>
        <v>0</v>
      </c>
      <c r="L43" s="15">
        <f>'GİRİŞ FORMU'!L105</f>
        <v>0</v>
      </c>
      <c r="M43" s="16">
        <f>'GİRİŞ FORMU'!M105</f>
        <v>0</v>
      </c>
      <c r="N43" s="17">
        <f>'GİRİŞ FORMU'!N105</f>
        <v>0</v>
      </c>
      <c r="O43" s="15">
        <f>'GİRİŞ FORMU'!O105</f>
        <v>1</v>
      </c>
      <c r="P43" s="16">
        <f>'GİRİŞ FORMU'!P105</f>
        <v>0</v>
      </c>
      <c r="Q43" s="17">
        <f>'GİRİŞ FORMU'!Q105</f>
        <v>0</v>
      </c>
      <c r="R43" s="15">
        <f>'GİRİŞ FORMU'!R105</f>
        <v>0</v>
      </c>
      <c r="S43" s="16">
        <f>'GİRİŞ FORMU'!S105</f>
        <v>0</v>
      </c>
      <c r="T43" s="17">
        <f>'GİRİŞ FORMU'!T105</f>
        <v>0</v>
      </c>
      <c r="U43" s="15">
        <f t="shared" si="0"/>
        <v>147</v>
      </c>
      <c r="V43" s="16">
        <f t="shared" si="1"/>
        <v>165</v>
      </c>
      <c r="W43" s="17">
        <f t="shared" si="1"/>
        <v>1211</v>
      </c>
      <c r="X43" s="19">
        <f t="shared" si="2"/>
        <v>1358</v>
      </c>
    </row>
    <row r="44" spans="2:24" x14ac:dyDescent="0.15">
      <c r="B44" s="21" t="s">
        <v>138</v>
      </c>
      <c r="C44" s="15">
        <f>'GİRİŞ FORMU'!C106</f>
        <v>8</v>
      </c>
      <c r="D44" s="16">
        <f>'GİRİŞ FORMU'!D106</f>
        <v>4</v>
      </c>
      <c r="E44" s="17">
        <f>'GİRİŞ FORMU'!E106</f>
        <v>0</v>
      </c>
      <c r="F44" s="15">
        <f>'GİRİŞ FORMU'!F106</f>
        <v>0</v>
      </c>
      <c r="G44" s="16">
        <f>'GİRİŞ FORMU'!G106</f>
        <v>0</v>
      </c>
      <c r="H44" s="17">
        <f>'GİRİŞ FORMU'!H106</f>
        <v>786</v>
      </c>
      <c r="I44" s="15">
        <f>'GİRİŞ FORMU'!I106</f>
        <v>0</v>
      </c>
      <c r="J44" s="16">
        <f>'GİRİŞ FORMU'!J106</f>
        <v>1</v>
      </c>
      <c r="K44" s="17">
        <f>'GİRİŞ FORMU'!K106</f>
        <v>0</v>
      </c>
      <c r="L44" s="15">
        <f>'GİRİŞ FORMU'!L106</f>
        <v>0</v>
      </c>
      <c r="M44" s="16">
        <f>'GİRİŞ FORMU'!M106</f>
        <v>0</v>
      </c>
      <c r="N44" s="17">
        <f>'GİRİŞ FORMU'!N106</f>
        <v>0</v>
      </c>
      <c r="O44" s="15">
        <f>'GİRİŞ FORMU'!O106</f>
        <v>0</v>
      </c>
      <c r="P44" s="16">
        <f>'GİRİŞ FORMU'!P106</f>
        <v>0</v>
      </c>
      <c r="Q44" s="17">
        <f>'GİRİŞ FORMU'!Q106</f>
        <v>0</v>
      </c>
      <c r="R44" s="15">
        <f>'GİRİŞ FORMU'!R106</f>
        <v>0</v>
      </c>
      <c r="S44" s="16">
        <f>'GİRİŞ FORMU'!S106</f>
        <v>0</v>
      </c>
      <c r="T44" s="17">
        <f>'GİRİŞ FORMU'!T106</f>
        <v>0</v>
      </c>
      <c r="U44" s="15">
        <f t="shared" si="0"/>
        <v>8</v>
      </c>
      <c r="V44" s="16">
        <f t="shared" si="1"/>
        <v>5</v>
      </c>
      <c r="W44" s="17">
        <f t="shared" si="1"/>
        <v>786</v>
      </c>
      <c r="X44" s="19">
        <f t="shared" si="2"/>
        <v>794</v>
      </c>
    </row>
    <row r="45" spans="2:24" x14ac:dyDescent="0.15">
      <c r="B45" s="21" t="s">
        <v>26</v>
      </c>
      <c r="C45" s="15">
        <f>'GİRİŞ FORMU'!C107</f>
        <v>3211</v>
      </c>
      <c r="D45" s="16">
        <f>'GİRİŞ FORMU'!D107</f>
        <v>2170</v>
      </c>
      <c r="E45" s="17">
        <f>'GİRİŞ FORMU'!E107</f>
        <v>0</v>
      </c>
      <c r="F45" s="15">
        <f>'GİRİŞ FORMU'!F107</f>
        <v>1</v>
      </c>
      <c r="G45" s="16">
        <f>'GİRİŞ FORMU'!G107</f>
        <v>1</v>
      </c>
      <c r="H45" s="17">
        <f>'GİRİŞ FORMU'!H107</f>
        <v>432</v>
      </c>
      <c r="I45" s="15">
        <f>'GİRİŞ FORMU'!I107</f>
        <v>13</v>
      </c>
      <c r="J45" s="16">
        <f>'GİRİŞ FORMU'!J107</f>
        <v>20</v>
      </c>
      <c r="K45" s="17">
        <f>'GİRİŞ FORMU'!K107</f>
        <v>2</v>
      </c>
      <c r="L45" s="15">
        <f>'GİRİŞ FORMU'!L107</f>
        <v>0</v>
      </c>
      <c r="M45" s="16">
        <f>'GİRİŞ FORMU'!M107</f>
        <v>0</v>
      </c>
      <c r="N45" s="17">
        <f>'GİRİŞ FORMU'!N107</f>
        <v>0</v>
      </c>
      <c r="O45" s="15">
        <f>'GİRİŞ FORMU'!O107</f>
        <v>0</v>
      </c>
      <c r="P45" s="16">
        <f>'GİRİŞ FORMU'!P107</f>
        <v>0</v>
      </c>
      <c r="Q45" s="17">
        <f>'GİRİŞ FORMU'!Q107</f>
        <v>0</v>
      </c>
      <c r="R45" s="15">
        <f>'GİRİŞ FORMU'!R107</f>
        <v>0</v>
      </c>
      <c r="S45" s="16">
        <f>'GİRİŞ FORMU'!S107</f>
        <v>0</v>
      </c>
      <c r="T45" s="17">
        <f>'GİRİŞ FORMU'!T107</f>
        <v>0</v>
      </c>
      <c r="U45" s="15">
        <f t="shared" si="0"/>
        <v>3225</v>
      </c>
      <c r="V45" s="16">
        <f t="shared" si="1"/>
        <v>2191</v>
      </c>
      <c r="W45" s="17">
        <f t="shared" si="1"/>
        <v>434</v>
      </c>
      <c r="X45" s="19">
        <f t="shared" si="2"/>
        <v>3659</v>
      </c>
    </row>
    <row r="46" spans="2:24" x14ac:dyDescent="0.15">
      <c r="B46" s="21" t="s">
        <v>17</v>
      </c>
      <c r="C46" s="15">
        <f>'GİRİŞ FORMU'!C108</f>
        <v>2269</v>
      </c>
      <c r="D46" s="16">
        <f>'GİRİŞ FORMU'!D108</f>
        <v>3442</v>
      </c>
      <c r="E46" s="17">
        <f>'GİRİŞ FORMU'!E108</f>
        <v>0</v>
      </c>
      <c r="F46" s="15">
        <f>'GİRİŞ FORMU'!F108</f>
        <v>24</v>
      </c>
      <c r="G46" s="16">
        <f>'GİRİŞ FORMU'!G108</f>
        <v>39</v>
      </c>
      <c r="H46" s="17">
        <f>'GİRİŞ FORMU'!H108</f>
        <v>2528</v>
      </c>
      <c r="I46" s="15">
        <f>'GİRİŞ FORMU'!I108</f>
        <v>22</v>
      </c>
      <c r="J46" s="16">
        <f>'GİRİŞ FORMU'!J108</f>
        <v>44</v>
      </c>
      <c r="K46" s="17">
        <f>'GİRİŞ FORMU'!K108</f>
        <v>2</v>
      </c>
      <c r="L46" s="15">
        <f>'GİRİŞ FORMU'!L108</f>
        <v>0</v>
      </c>
      <c r="M46" s="16">
        <f>'GİRİŞ FORMU'!M108</f>
        <v>0</v>
      </c>
      <c r="N46" s="17">
        <f>'GİRİŞ FORMU'!N108</f>
        <v>0</v>
      </c>
      <c r="O46" s="15">
        <f>'GİRİŞ FORMU'!O108</f>
        <v>0</v>
      </c>
      <c r="P46" s="16">
        <f>'GİRİŞ FORMU'!P108</f>
        <v>0</v>
      </c>
      <c r="Q46" s="17">
        <f>'GİRİŞ FORMU'!Q108</f>
        <v>0</v>
      </c>
      <c r="R46" s="15">
        <f>'GİRİŞ FORMU'!R108</f>
        <v>0</v>
      </c>
      <c r="S46" s="16">
        <f>'GİRİŞ FORMU'!S108</f>
        <v>0</v>
      </c>
      <c r="T46" s="17">
        <f>'GİRİŞ FORMU'!T108</f>
        <v>0</v>
      </c>
      <c r="U46" s="15">
        <f t="shared" si="0"/>
        <v>2315</v>
      </c>
      <c r="V46" s="16">
        <f t="shared" si="1"/>
        <v>3525</v>
      </c>
      <c r="W46" s="17">
        <f t="shared" si="1"/>
        <v>2530</v>
      </c>
      <c r="X46" s="19">
        <f t="shared" si="2"/>
        <v>4845</v>
      </c>
    </row>
    <row r="47" spans="2:24" x14ac:dyDescent="0.15">
      <c r="B47" s="21" t="s">
        <v>13</v>
      </c>
      <c r="C47" s="15">
        <f>'GİRİŞ FORMU'!C109</f>
        <v>533</v>
      </c>
      <c r="D47" s="16">
        <f>'GİRİŞ FORMU'!D109</f>
        <v>619</v>
      </c>
      <c r="E47" s="17">
        <f>'GİRİŞ FORMU'!E109</f>
        <v>0</v>
      </c>
      <c r="F47" s="15">
        <f>'GİRİŞ FORMU'!F109</f>
        <v>1</v>
      </c>
      <c r="G47" s="16">
        <f>'GİRİŞ FORMU'!G109</f>
        <v>4</v>
      </c>
      <c r="H47" s="17">
        <f>'GİRİŞ FORMU'!H109</f>
        <v>7235</v>
      </c>
      <c r="I47" s="15">
        <f>'GİRİŞ FORMU'!I109</f>
        <v>48</v>
      </c>
      <c r="J47" s="16">
        <f>'GİRİŞ FORMU'!J109</f>
        <v>68</v>
      </c>
      <c r="K47" s="17">
        <f>'GİRİŞ FORMU'!K109</f>
        <v>2</v>
      </c>
      <c r="L47" s="15">
        <f>'GİRİŞ FORMU'!L109</f>
        <v>0</v>
      </c>
      <c r="M47" s="16">
        <f>'GİRİŞ FORMU'!M109</f>
        <v>0</v>
      </c>
      <c r="N47" s="17">
        <f>'GİRİŞ FORMU'!N109</f>
        <v>0</v>
      </c>
      <c r="O47" s="15">
        <f>'GİRİŞ FORMU'!O109</f>
        <v>1</v>
      </c>
      <c r="P47" s="16">
        <f>'GİRİŞ FORMU'!P109</f>
        <v>1</v>
      </c>
      <c r="Q47" s="17">
        <f>'GİRİŞ FORMU'!Q109</f>
        <v>0</v>
      </c>
      <c r="R47" s="15">
        <f>'GİRİŞ FORMU'!R109</f>
        <v>0</v>
      </c>
      <c r="S47" s="16">
        <f>'GİRİŞ FORMU'!S109</f>
        <v>0</v>
      </c>
      <c r="T47" s="17">
        <f>'GİRİŞ FORMU'!T109</f>
        <v>0</v>
      </c>
      <c r="U47" s="15">
        <f t="shared" si="0"/>
        <v>583</v>
      </c>
      <c r="V47" s="16">
        <f t="shared" si="1"/>
        <v>692</v>
      </c>
      <c r="W47" s="17">
        <f t="shared" si="1"/>
        <v>7237</v>
      </c>
      <c r="X47" s="19">
        <f t="shared" si="2"/>
        <v>7820</v>
      </c>
    </row>
    <row r="48" spans="2:24" x14ac:dyDescent="0.15">
      <c r="B48" s="21" t="s">
        <v>18</v>
      </c>
      <c r="C48" s="15">
        <f>'GİRİŞ FORMU'!C110</f>
        <v>21</v>
      </c>
      <c r="D48" s="16">
        <f>'GİRİŞ FORMU'!D110</f>
        <v>34</v>
      </c>
      <c r="E48" s="17">
        <f>'GİRİŞ FORMU'!E110</f>
        <v>0</v>
      </c>
      <c r="F48" s="15">
        <f>'GİRİŞ FORMU'!F110</f>
        <v>0</v>
      </c>
      <c r="G48" s="16">
        <f>'GİRİŞ FORMU'!G110</f>
        <v>0</v>
      </c>
      <c r="H48" s="17">
        <f>'GİRİŞ FORMU'!H110</f>
        <v>0</v>
      </c>
      <c r="I48" s="15">
        <f>'GİRİŞ FORMU'!I110</f>
        <v>0</v>
      </c>
      <c r="J48" s="16">
        <f>'GİRİŞ FORMU'!J110</f>
        <v>0</v>
      </c>
      <c r="K48" s="17">
        <f>'GİRİŞ FORMU'!K110</f>
        <v>0</v>
      </c>
      <c r="L48" s="15">
        <f>'GİRİŞ FORMU'!L110</f>
        <v>0</v>
      </c>
      <c r="M48" s="16">
        <f>'GİRİŞ FORMU'!M110</f>
        <v>0</v>
      </c>
      <c r="N48" s="17">
        <f>'GİRİŞ FORMU'!N110</f>
        <v>0</v>
      </c>
      <c r="O48" s="15">
        <f>'GİRİŞ FORMU'!O110</f>
        <v>0</v>
      </c>
      <c r="P48" s="16">
        <f>'GİRİŞ FORMU'!P110</f>
        <v>0</v>
      </c>
      <c r="Q48" s="17">
        <f>'GİRİŞ FORMU'!Q110</f>
        <v>0</v>
      </c>
      <c r="R48" s="15">
        <f>'GİRİŞ FORMU'!R110</f>
        <v>0</v>
      </c>
      <c r="S48" s="16">
        <f>'GİRİŞ FORMU'!S110</f>
        <v>0</v>
      </c>
      <c r="T48" s="17">
        <f>'GİRİŞ FORMU'!T110</f>
        <v>0</v>
      </c>
      <c r="U48" s="15">
        <f t="shared" si="0"/>
        <v>21</v>
      </c>
      <c r="V48" s="16">
        <f t="shared" si="1"/>
        <v>34</v>
      </c>
      <c r="W48" s="17">
        <f t="shared" si="1"/>
        <v>0</v>
      </c>
      <c r="X48" s="19">
        <f t="shared" si="2"/>
        <v>21</v>
      </c>
    </row>
    <row r="49" spans="2:24" x14ac:dyDescent="0.15">
      <c r="B49" s="21" t="s">
        <v>29</v>
      </c>
      <c r="C49" s="15">
        <f>'GİRİŞ FORMU'!C112</f>
        <v>25</v>
      </c>
      <c r="D49" s="16">
        <f>'GİRİŞ FORMU'!D112</f>
        <v>44</v>
      </c>
      <c r="E49" s="17">
        <f>'GİRİŞ FORMU'!E112</f>
        <v>0</v>
      </c>
      <c r="F49" s="15">
        <f>'GİRİŞ FORMU'!F112</f>
        <v>0</v>
      </c>
      <c r="G49" s="16">
        <f>'GİRİŞ FORMU'!G112</f>
        <v>0</v>
      </c>
      <c r="H49" s="17">
        <f>'GİRİŞ FORMU'!H112</f>
        <v>261</v>
      </c>
      <c r="I49" s="15">
        <f>'GİRİŞ FORMU'!I112</f>
        <v>4</v>
      </c>
      <c r="J49" s="16">
        <f>'GİRİŞ FORMU'!J112</f>
        <v>4</v>
      </c>
      <c r="K49" s="17">
        <f>'GİRİŞ FORMU'!K112</f>
        <v>0</v>
      </c>
      <c r="L49" s="15">
        <f>'GİRİŞ FORMU'!L112</f>
        <v>0</v>
      </c>
      <c r="M49" s="16">
        <f>'GİRİŞ FORMU'!M112</f>
        <v>0</v>
      </c>
      <c r="N49" s="17">
        <f>'GİRİŞ FORMU'!N112</f>
        <v>0</v>
      </c>
      <c r="O49" s="15">
        <f>'GİRİŞ FORMU'!O112</f>
        <v>0</v>
      </c>
      <c r="P49" s="16">
        <f>'GİRİŞ FORMU'!P112</f>
        <v>0</v>
      </c>
      <c r="Q49" s="17">
        <f>'GİRİŞ FORMU'!Q112</f>
        <v>0</v>
      </c>
      <c r="R49" s="15">
        <f>'GİRİŞ FORMU'!R112</f>
        <v>0</v>
      </c>
      <c r="S49" s="16">
        <f>'GİRİŞ FORMU'!S112</f>
        <v>0</v>
      </c>
      <c r="T49" s="17">
        <f>'GİRİŞ FORMU'!T112</f>
        <v>0</v>
      </c>
      <c r="U49" s="15">
        <f t="shared" si="0"/>
        <v>29</v>
      </c>
      <c r="V49" s="16">
        <f t="shared" si="1"/>
        <v>48</v>
      </c>
      <c r="W49" s="17">
        <f t="shared" si="1"/>
        <v>261</v>
      </c>
      <c r="X49" s="19">
        <f t="shared" si="2"/>
        <v>290</v>
      </c>
    </row>
    <row r="50" spans="2:24" x14ac:dyDescent="0.15">
      <c r="B50" s="21" t="s">
        <v>137</v>
      </c>
      <c r="C50" s="15">
        <f>'GİRİŞ FORMU'!C114</f>
        <v>1071</v>
      </c>
      <c r="D50" s="16">
        <f>'GİRİŞ FORMU'!D114</f>
        <v>1225</v>
      </c>
      <c r="E50" s="17">
        <f>'GİRİŞ FORMU'!E114</f>
        <v>0</v>
      </c>
      <c r="F50" s="15">
        <f>'GİRİŞ FORMU'!F114</f>
        <v>0</v>
      </c>
      <c r="G50" s="16">
        <f>'GİRİŞ FORMU'!G114</f>
        <v>0</v>
      </c>
      <c r="H50" s="17">
        <f>'GİRİŞ FORMU'!H114</f>
        <v>0</v>
      </c>
      <c r="I50" s="15">
        <f>'GİRİŞ FORMU'!I114</f>
        <v>3</v>
      </c>
      <c r="J50" s="16">
        <f>'GİRİŞ FORMU'!J114</f>
        <v>3</v>
      </c>
      <c r="K50" s="17">
        <f>'GİRİŞ FORMU'!K114</f>
        <v>0</v>
      </c>
      <c r="L50" s="15">
        <f>'GİRİŞ FORMU'!L114</f>
        <v>0</v>
      </c>
      <c r="M50" s="16">
        <f>'GİRİŞ FORMU'!M114</f>
        <v>0</v>
      </c>
      <c r="N50" s="17">
        <f>'GİRİŞ FORMU'!N114</f>
        <v>0</v>
      </c>
      <c r="O50" s="15">
        <f>'GİRİŞ FORMU'!O114</f>
        <v>0</v>
      </c>
      <c r="P50" s="16">
        <f>'GİRİŞ FORMU'!P114</f>
        <v>0</v>
      </c>
      <c r="Q50" s="17">
        <f>'GİRİŞ FORMU'!Q114</f>
        <v>0</v>
      </c>
      <c r="R50" s="15">
        <f>'GİRİŞ FORMU'!R114</f>
        <v>0</v>
      </c>
      <c r="S50" s="16">
        <f>'GİRİŞ FORMU'!S114</f>
        <v>0</v>
      </c>
      <c r="T50" s="17">
        <f>'GİRİŞ FORMU'!T114</f>
        <v>0</v>
      </c>
      <c r="U50" s="15">
        <f t="shared" si="0"/>
        <v>1074</v>
      </c>
      <c r="V50" s="16">
        <f t="shared" si="1"/>
        <v>1228</v>
      </c>
      <c r="W50" s="17">
        <f t="shared" si="1"/>
        <v>0</v>
      </c>
      <c r="X50" s="19">
        <f t="shared" si="2"/>
        <v>1074</v>
      </c>
    </row>
    <row r="51" spans="2:24" x14ac:dyDescent="0.15">
      <c r="B51" s="21" t="s">
        <v>30</v>
      </c>
      <c r="C51" s="15">
        <f>'GİRİŞ FORMU'!C117</f>
        <v>97</v>
      </c>
      <c r="D51" s="16">
        <f>'GİRİŞ FORMU'!D117</f>
        <v>147</v>
      </c>
      <c r="E51" s="17">
        <f>'GİRİŞ FORMU'!E117</f>
        <v>0</v>
      </c>
      <c r="F51" s="15">
        <f>'GİRİŞ FORMU'!F117</f>
        <v>2</v>
      </c>
      <c r="G51" s="16">
        <f>'GİRİŞ FORMU'!G117</f>
        <v>2</v>
      </c>
      <c r="H51" s="17">
        <f>'GİRİŞ FORMU'!H117</f>
        <v>388</v>
      </c>
      <c r="I51" s="15">
        <f>'GİRİŞ FORMU'!I117</f>
        <v>20</v>
      </c>
      <c r="J51" s="16">
        <f>'GİRİŞ FORMU'!J117</f>
        <v>24</v>
      </c>
      <c r="K51" s="17">
        <f>'GİRİŞ FORMU'!K117</f>
        <v>22</v>
      </c>
      <c r="L51" s="15">
        <f>'GİRİŞ FORMU'!L117</f>
        <v>0</v>
      </c>
      <c r="M51" s="16">
        <f>'GİRİŞ FORMU'!M117</f>
        <v>0</v>
      </c>
      <c r="N51" s="17">
        <f>'GİRİŞ FORMU'!N117</f>
        <v>0</v>
      </c>
      <c r="O51" s="15">
        <f>'GİRİŞ FORMU'!O117</f>
        <v>20</v>
      </c>
      <c r="P51" s="16">
        <f>'GİRİŞ FORMU'!P117</f>
        <v>0</v>
      </c>
      <c r="Q51" s="17">
        <f>'GİRİŞ FORMU'!Q117</f>
        <v>0</v>
      </c>
      <c r="R51" s="15">
        <f>'GİRİŞ FORMU'!R117</f>
        <v>0</v>
      </c>
      <c r="S51" s="16">
        <f>'GİRİŞ FORMU'!S117</f>
        <v>0</v>
      </c>
      <c r="T51" s="17">
        <f>'GİRİŞ FORMU'!T117</f>
        <v>0</v>
      </c>
      <c r="U51" s="15">
        <f t="shared" si="0"/>
        <v>139</v>
      </c>
      <c r="V51" s="16">
        <f t="shared" si="1"/>
        <v>173</v>
      </c>
      <c r="W51" s="17">
        <f t="shared" si="1"/>
        <v>410</v>
      </c>
      <c r="X51" s="19">
        <f t="shared" si="2"/>
        <v>549</v>
      </c>
    </row>
    <row r="52" spans="2:24" x14ac:dyDescent="0.15">
      <c r="B52" s="21" t="s">
        <v>262</v>
      </c>
      <c r="C52" s="15">
        <f>'GİRİŞ FORMU'!C118</f>
        <v>5</v>
      </c>
      <c r="D52" s="16">
        <f>'GİRİŞ FORMU'!D118</f>
        <v>6</v>
      </c>
      <c r="E52" s="17">
        <f>'GİRİŞ FORMU'!E118</f>
        <v>0</v>
      </c>
      <c r="F52" s="15">
        <f>'GİRİŞ FORMU'!F118</f>
        <v>0</v>
      </c>
      <c r="G52" s="16">
        <f>'GİRİŞ FORMU'!G118</f>
        <v>2</v>
      </c>
      <c r="H52" s="17">
        <f>'GİRİŞ FORMU'!H118</f>
        <v>1</v>
      </c>
      <c r="I52" s="15">
        <f>'GİRİŞ FORMU'!I118</f>
        <v>1</v>
      </c>
      <c r="J52" s="16">
        <f>'GİRİŞ FORMU'!J118</f>
        <v>1</v>
      </c>
      <c r="K52" s="17">
        <f>'GİRİŞ FORMU'!K118</f>
        <v>0</v>
      </c>
      <c r="L52" s="15">
        <f>'GİRİŞ FORMU'!L118</f>
        <v>0</v>
      </c>
      <c r="M52" s="16">
        <f>'GİRİŞ FORMU'!M118</f>
        <v>0</v>
      </c>
      <c r="N52" s="17">
        <f>'GİRİŞ FORMU'!N118</f>
        <v>0</v>
      </c>
      <c r="O52" s="15">
        <f>'GİRİŞ FORMU'!O118</f>
        <v>0</v>
      </c>
      <c r="P52" s="16">
        <f>'GİRİŞ FORMU'!P118</f>
        <v>1</v>
      </c>
      <c r="Q52" s="17">
        <f>'GİRİŞ FORMU'!Q118</f>
        <v>0</v>
      </c>
      <c r="R52" s="15">
        <f>'GİRİŞ FORMU'!R118</f>
        <v>0</v>
      </c>
      <c r="S52" s="16">
        <f>'GİRİŞ FORMU'!S118</f>
        <v>0</v>
      </c>
      <c r="T52" s="17">
        <f>'GİRİŞ FORMU'!T118</f>
        <v>0</v>
      </c>
      <c r="U52" s="15">
        <f t="shared" si="0"/>
        <v>6</v>
      </c>
      <c r="V52" s="16">
        <f t="shared" si="1"/>
        <v>10</v>
      </c>
      <c r="W52" s="17">
        <f t="shared" si="1"/>
        <v>1</v>
      </c>
      <c r="X52" s="19">
        <f t="shared" si="2"/>
        <v>7</v>
      </c>
    </row>
    <row r="53" spans="2:24" x14ac:dyDescent="0.15">
      <c r="B53" s="21" t="s">
        <v>129</v>
      </c>
      <c r="C53" s="15">
        <f>'GİRİŞ FORMU'!C119</f>
        <v>0</v>
      </c>
      <c r="D53" s="16">
        <f>'GİRİŞ FORMU'!D119</f>
        <v>0</v>
      </c>
      <c r="E53" s="17">
        <f>'GİRİŞ FORMU'!E119</f>
        <v>0</v>
      </c>
      <c r="F53" s="15">
        <f>'GİRİŞ FORMU'!F119</f>
        <v>0</v>
      </c>
      <c r="G53" s="16">
        <f>'GİRİŞ FORMU'!G119</f>
        <v>0</v>
      </c>
      <c r="H53" s="17">
        <f>'GİRİŞ FORMU'!H119</f>
        <v>0</v>
      </c>
      <c r="I53" s="15">
        <f>'GİRİŞ FORMU'!I119</f>
        <v>0</v>
      </c>
      <c r="J53" s="16">
        <f>'GİRİŞ FORMU'!J119</f>
        <v>0</v>
      </c>
      <c r="K53" s="17">
        <f>'GİRİŞ FORMU'!K119</f>
        <v>0</v>
      </c>
      <c r="L53" s="15">
        <f>'GİRİŞ FORMU'!L119</f>
        <v>0</v>
      </c>
      <c r="M53" s="16">
        <f>'GİRİŞ FORMU'!M119</f>
        <v>0</v>
      </c>
      <c r="N53" s="17">
        <f>'GİRİŞ FORMU'!N119</f>
        <v>0</v>
      </c>
      <c r="O53" s="15">
        <f>'GİRİŞ FORMU'!O119</f>
        <v>0</v>
      </c>
      <c r="P53" s="16">
        <f>'GİRİŞ FORMU'!P119</f>
        <v>0</v>
      </c>
      <c r="Q53" s="17">
        <f>'GİRİŞ FORMU'!Q119</f>
        <v>0</v>
      </c>
      <c r="R53" s="15">
        <f>'GİRİŞ FORMU'!R119</f>
        <v>0</v>
      </c>
      <c r="S53" s="16">
        <f>'GİRİŞ FORMU'!S119</f>
        <v>0</v>
      </c>
      <c r="T53" s="17">
        <f>'GİRİŞ FORMU'!T119</f>
        <v>0</v>
      </c>
      <c r="U53" s="15">
        <f t="shared" si="0"/>
        <v>0</v>
      </c>
      <c r="V53" s="16">
        <f t="shared" si="1"/>
        <v>0</v>
      </c>
      <c r="W53" s="17">
        <f t="shared" si="1"/>
        <v>0</v>
      </c>
      <c r="X53" s="19">
        <f t="shared" si="2"/>
        <v>0</v>
      </c>
    </row>
    <row r="54" spans="2:24" x14ac:dyDescent="0.15">
      <c r="B54" s="21" t="s">
        <v>38</v>
      </c>
      <c r="C54" s="15">
        <f>'GİRİŞ FORMU'!C120</f>
        <v>13</v>
      </c>
      <c r="D54" s="16">
        <f>'GİRİŞ FORMU'!D120</f>
        <v>25</v>
      </c>
      <c r="E54" s="17">
        <f>'GİRİŞ FORMU'!E120</f>
        <v>0</v>
      </c>
      <c r="F54" s="15">
        <f>'GİRİŞ FORMU'!F120</f>
        <v>2</v>
      </c>
      <c r="G54" s="16">
        <f>'GİRİŞ FORMU'!G120</f>
        <v>0</v>
      </c>
      <c r="H54" s="17">
        <f>'GİRİŞ FORMU'!H120</f>
        <v>4</v>
      </c>
      <c r="I54" s="15">
        <f>'GİRİŞ FORMU'!I120</f>
        <v>0</v>
      </c>
      <c r="J54" s="16">
        <f>'GİRİŞ FORMU'!J120</f>
        <v>0</v>
      </c>
      <c r="K54" s="17">
        <f>'GİRİŞ FORMU'!K120</f>
        <v>0</v>
      </c>
      <c r="L54" s="15">
        <f>'GİRİŞ FORMU'!L120</f>
        <v>0</v>
      </c>
      <c r="M54" s="16">
        <f>'GİRİŞ FORMU'!M120</f>
        <v>0</v>
      </c>
      <c r="N54" s="17">
        <f>'GİRİŞ FORMU'!N120</f>
        <v>0</v>
      </c>
      <c r="O54" s="15">
        <f>'GİRİŞ FORMU'!O120</f>
        <v>0</v>
      </c>
      <c r="P54" s="16">
        <f>'GİRİŞ FORMU'!P120</f>
        <v>0</v>
      </c>
      <c r="Q54" s="17">
        <f>'GİRİŞ FORMU'!Q120</f>
        <v>0</v>
      </c>
      <c r="R54" s="15">
        <f>'GİRİŞ FORMU'!R120</f>
        <v>0</v>
      </c>
      <c r="S54" s="16">
        <f>'GİRİŞ FORMU'!S120</f>
        <v>0</v>
      </c>
      <c r="T54" s="17">
        <f>'GİRİŞ FORMU'!T120</f>
        <v>0</v>
      </c>
      <c r="U54" s="15">
        <f t="shared" si="0"/>
        <v>15</v>
      </c>
      <c r="V54" s="16">
        <f t="shared" si="1"/>
        <v>25</v>
      </c>
      <c r="W54" s="17">
        <f t="shared" si="1"/>
        <v>4</v>
      </c>
      <c r="X54" s="19">
        <f t="shared" si="2"/>
        <v>19</v>
      </c>
    </row>
    <row r="55" spans="2:24" x14ac:dyDescent="0.15">
      <c r="B55" s="21" t="s">
        <v>39</v>
      </c>
      <c r="C55" s="15">
        <f>'GİRİŞ FORMU'!C122</f>
        <v>6</v>
      </c>
      <c r="D55" s="16">
        <f>'GİRİŞ FORMU'!D122</f>
        <v>8</v>
      </c>
      <c r="E55" s="17">
        <f>'GİRİŞ FORMU'!E122</f>
        <v>0</v>
      </c>
      <c r="F55" s="15">
        <f>'GİRİŞ FORMU'!F122</f>
        <v>0</v>
      </c>
      <c r="G55" s="16">
        <f>'GİRİŞ FORMU'!G122</f>
        <v>0</v>
      </c>
      <c r="H55" s="17">
        <f>'GİRİŞ FORMU'!H122</f>
        <v>0</v>
      </c>
      <c r="I55" s="15">
        <f>'GİRİŞ FORMU'!I122</f>
        <v>0</v>
      </c>
      <c r="J55" s="16">
        <f>'GİRİŞ FORMU'!J122</f>
        <v>0</v>
      </c>
      <c r="K55" s="17">
        <f>'GİRİŞ FORMU'!K122</f>
        <v>0</v>
      </c>
      <c r="L55" s="15">
        <f>'GİRİŞ FORMU'!L122</f>
        <v>0</v>
      </c>
      <c r="M55" s="16">
        <f>'GİRİŞ FORMU'!M122</f>
        <v>0</v>
      </c>
      <c r="N55" s="17">
        <f>'GİRİŞ FORMU'!N122</f>
        <v>0</v>
      </c>
      <c r="O55" s="15">
        <f>'GİRİŞ FORMU'!O122</f>
        <v>0</v>
      </c>
      <c r="P55" s="16">
        <f>'GİRİŞ FORMU'!P122</f>
        <v>0</v>
      </c>
      <c r="Q55" s="17">
        <f>'GİRİŞ FORMU'!Q122</f>
        <v>0</v>
      </c>
      <c r="R55" s="15">
        <f>'GİRİŞ FORMU'!R122</f>
        <v>0</v>
      </c>
      <c r="S55" s="16">
        <f>'GİRİŞ FORMU'!S122</f>
        <v>0</v>
      </c>
      <c r="T55" s="17">
        <f>'GİRİŞ FORMU'!T122</f>
        <v>0</v>
      </c>
      <c r="U55" s="15">
        <f t="shared" si="0"/>
        <v>6</v>
      </c>
      <c r="V55" s="16">
        <f t="shared" si="1"/>
        <v>8</v>
      </c>
      <c r="W55" s="17">
        <f t="shared" si="1"/>
        <v>0</v>
      </c>
      <c r="X55" s="19">
        <f t="shared" si="2"/>
        <v>6</v>
      </c>
    </row>
    <row r="56" spans="2:24" x14ac:dyDescent="0.15">
      <c r="B56" s="21" t="s">
        <v>201</v>
      </c>
      <c r="C56" s="15">
        <f>'GİRİŞ FORMU'!C124</f>
        <v>21</v>
      </c>
      <c r="D56" s="16">
        <f>'GİRİŞ FORMU'!D124</f>
        <v>17</v>
      </c>
      <c r="E56" s="17">
        <f>'GİRİŞ FORMU'!E124</f>
        <v>0</v>
      </c>
      <c r="F56" s="15">
        <f>'GİRİŞ FORMU'!F124</f>
        <v>0</v>
      </c>
      <c r="G56" s="16">
        <f>'GİRİŞ FORMU'!G124</f>
        <v>0</v>
      </c>
      <c r="H56" s="17">
        <f>'GİRİŞ FORMU'!H124</f>
        <v>17</v>
      </c>
      <c r="I56" s="15">
        <f>'GİRİŞ FORMU'!I124</f>
        <v>2</v>
      </c>
      <c r="J56" s="16">
        <f>'GİRİŞ FORMU'!J124</f>
        <v>1</v>
      </c>
      <c r="K56" s="17">
        <f>'GİRİŞ FORMU'!K124</f>
        <v>0</v>
      </c>
      <c r="L56" s="15">
        <f>'GİRİŞ FORMU'!L124</f>
        <v>0</v>
      </c>
      <c r="M56" s="16">
        <f>'GİRİŞ FORMU'!M124</f>
        <v>0</v>
      </c>
      <c r="N56" s="17">
        <f>'GİRİŞ FORMU'!N124</f>
        <v>0</v>
      </c>
      <c r="O56" s="15">
        <f>'GİRİŞ FORMU'!O124</f>
        <v>0</v>
      </c>
      <c r="P56" s="16">
        <f>'GİRİŞ FORMU'!P124</f>
        <v>0</v>
      </c>
      <c r="Q56" s="17">
        <f>'GİRİŞ FORMU'!Q124</f>
        <v>0</v>
      </c>
      <c r="R56" s="15">
        <f>'GİRİŞ FORMU'!R124</f>
        <v>0</v>
      </c>
      <c r="S56" s="16">
        <f>'GİRİŞ FORMU'!S124</f>
        <v>0</v>
      </c>
      <c r="T56" s="17">
        <f>'GİRİŞ FORMU'!T124</f>
        <v>0</v>
      </c>
      <c r="U56" s="15">
        <f t="shared" si="0"/>
        <v>23</v>
      </c>
      <c r="V56" s="16">
        <f t="shared" si="1"/>
        <v>18</v>
      </c>
      <c r="W56" s="17">
        <f t="shared" si="1"/>
        <v>17</v>
      </c>
      <c r="X56" s="19">
        <f t="shared" si="2"/>
        <v>40</v>
      </c>
    </row>
    <row r="57" spans="2:24" x14ac:dyDescent="0.15">
      <c r="B57" s="21" t="s">
        <v>69</v>
      </c>
      <c r="C57" s="15">
        <f>'GİRİŞ FORMU'!C127</f>
        <v>77</v>
      </c>
      <c r="D57" s="16">
        <f>'GİRİŞ FORMU'!D127</f>
        <v>91</v>
      </c>
      <c r="E57" s="17">
        <f>'GİRİŞ FORMU'!E127</f>
        <v>0</v>
      </c>
      <c r="F57" s="15">
        <f>'GİRİŞ FORMU'!F127</f>
        <v>0</v>
      </c>
      <c r="G57" s="16">
        <f>'GİRİŞ FORMU'!G127</f>
        <v>0</v>
      </c>
      <c r="H57" s="17">
        <f>'GİRİŞ FORMU'!H127</f>
        <v>0</v>
      </c>
      <c r="I57" s="15">
        <f>'GİRİŞ FORMU'!I127</f>
        <v>0</v>
      </c>
      <c r="J57" s="16">
        <f>'GİRİŞ FORMU'!J127</f>
        <v>0</v>
      </c>
      <c r="K57" s="17">
        <f>'GİRİŞ FORMU'!K127</f>
        <v>0</v>
      </c>
      <c r="L57" s="15">
        <f>'GİRİŞ FORMU'!L127</f>
        <v>0</v>
      </c>
      <c r="M57" s="16">
        <f>'GİRİŞ FORMU'!M127</f>
        <v>0</v>
      </c>
      <c r="N57" s="17">
        <f>'GİRİŞ FORMU'!N127</f>
        <v>0</v>
      </c>
      <c r="O57" s="15">
        <f>'GİRİŞ FORMU'!O127</f>
        <v>0</v>
      </c>
      <c r="P57" s="16">
        <f>'GİRİŞ FORMU'!P127</f>
        <v>0</v>
      </c>
      <c r="Q57" s="17">
        <f>'GİRİŞ FORMU'!Q127</f>
        <v>0</v>
      </c>
      <c r="R57" s="15">
        <f>'GİRİŞ FORMU'!R127</f>
        <v>0</v>
      </c>
      <c r="S57" s="16">
        <f>'GİRİŞ FORMU'!S127</f>
        <v>0</v>
      </c>
      <c r="T57" s="17">
        <f>'GİRİŞ FORMU'!T127</f>
        <v>0</v>
      </c>
      <c r="U57" s="15">
        <f t="shared" si="0"/>
        <v>77</v>
      </c>
      <c r="V57" s="16">
        <f t="shared" si="1"/>
        <v>91</v>
      </c>
      <c r="W57" s="17">
        <f t="shared" si="1"/>
        <v>0</v>
      </c>
      <c r="X57" s="19">
        <f t="shared" si="2"/>
        <v>77</v>
      </c>
    </row>
    <row r="58" spans="2:24" x14ac:dyDescent="0.15">
      <c r="B58" s="21" t="s">
        <v>130</v>
      </c>
      <c r="C58" s="15">
        <f>'GİRİŞ FORMU'!C129</f>
        <v>17</v>
      </c>
      <c r="D58" s="16">
        <f>'GİRİŞ FORMU'!D129</f>
        <v>14</v>
      </c>
      <c r="E58" s="17">
        <f>'GİRİŞ FORMU'!E129</f>
        <v>0</v>
      </c>
      <c r="F58" s="15">
        <f>'GİRİŞ FORMU'!F129</f>
        <v>0</v>
      </c>
      <c r="G58" s="16">
        <f>'GİRİŞ FORMU'!G129</f>
        <v>0</v>
      </c>
      <c r="H58" s="17">
        <f>'GİRİŞ FORMU'!H129</f>
        <v>2</v>
      </c>
      <c r="I58" s="15">
        <f>'GİRİŞ FORMU'!I129</f>
        <v>3</v>
      </c>
      <c r="J58" s="16">
        <f>'GİRİŞ FORMU'!J129</f>
        <v>2</v>
      </c>
      <c r="K58" s="17">
        <f>'GİRİŞ FORMU'!K129</f>
        <v>0</v>
      </c>
      <c r="L58" s="15">
        <f>'GİRİŞ FORMU'!L129</f>
        <v>0</v>
      </c>
      <c r="M58" s="16">
        <f>'GİRİŞ FORMU'!M129</f>
        <v>0</v>
      </c>
      <c r="N58" s="17">
        <f>'GİRİŞ FORMU'!N129</f>
        <v>0</v>
      </c>
      <c r="O58" s="15">
        <f>'GİRİŞ FORMU'!O129</f>
        <v>0</v>
      </c>
      <c r="P58" s="16">
        <f>'GİRİŞ FORMU'!P129</f>
        <v>0</v>
      </c>
      <c r="Q58" s="17">
        <f>'GİRİŞ FORMU'!Q129</f>
        <v>0</v>
      </c>
      <c r="R58" s="15">
        <f>'GİRİŞ FORMU'!R129</f>
        <v>0</v>
      </c>
      <c r="S58" s="16">
        <f>'GİRİŞ FORMU'!S129</f>
        <v>0</v>
      </c>
      <c r="T58" s="17">
        <f>'GİRİŞ FORMU'!T129</f>
        <v>0</v>
      </c>
      <c r="U58" s="15">
        <f t="shared" si="0"/>
        <v>20</v>
      </c>
      <c r="V58" s="16">
        <f t="shared" si="1"/>
        <v>16</v>
      </c>
      <c r="W58" s="17">
        <f t="shared" si="1"/>
        <v>2</v>
      </c>
      <c r="X58" s="19">
        <f t="shared" si="2"/>
        <v>22</v>
      </c>
    </row>
    <row r="59" spans="2:24" x14ac:dyDescent="0.15">
      <c r="B59" s="21" t="s">
        <v>66</v>
      </c>
      <c r="C59" s="15">
        <f>'GİRİŞ FORMU'!C135</f>
        <v>33</v>
      </c>
      <c r="D59" s="16">
        <f>'GİRİŞ FORMU'!D135</f>
        <v>29</v>
      </c>
      <c r="E59" s="17">
        <f>'GİRİŞ FORMU'!E135</f>
        <v>0</v>
      </c>
      <c r="F59" s="15">
        <f>'GİRİŞ FORMU'!F135</f>
        <v>0</v>
      </c>
      <c r="G59" s="16">
        <f>'GİRİŞ FORMU'!G135</f>
        <v>0</v>
      </c>
      <c r="H59" s="17">
        <f>'GİRİŞ FORMU'!H135</f>
        <v>35</v>
      </c>
      <c r="I59" s="15">
        <f>'GİRİŞ FORMU'!I135</f>
        <v>0</v>
      </c>
      <c r="J59" s="16">
        <f>'GİRİŞ FORMU'!J135</f>
        <v>0</v>
      </c>
      <c r="K59" s="17">
        <f>'GİRİŞ FORMU'!K135</f>
        <v>0</v>
      </c>
      <c r="L59" s="15">
        <f>'GİRİŞ FORMU'!L135</f>
        <v>0</v>
      </c>
      <c r="M59" s="16">
        <f>'GİRİŞ FORMU'!M135</f>
        <v>0</v>
      </c>
      <c r="N59" s="17">
        <f>'GİRİŞ FORMU'!N135</f>
        <v>0</v>
      </c>
      <c r="O59" s="15">
        <f>'GİRİŞ FORMU'!O135</f>
        <v>0</v>
      </c>
      <c r="P59" s="16">
        <f>'GİRİŞ FORMU'!P135</f>
        <v>0</v>
      </c>
      <c r="Q59" s="17">
        <f>'GİRİŞ FORMU'!Q135</f>
        <v>0</v>
      </c>
      <c r="R59" s="15">
        <f>'GİRİŞ FORMU'!R135</f>
        <v>0</v>
      </c>
      <c r="S59" s="16">
        <f>'GİRİŞ FORMU'!S135</f>
        <v>0</v>
      </c>
      <c r="T59" s="17">
        <f>'GİRİŞ FORMU'!T135</f>
        <v>0</v>
      </c>
      <c r="U59" s="15">
        <f t="shared" si="0"/>
        <v>33</v>
      </c>
      <c r="V59" s="16">
        <f t="shared" si="1"/>
        <v>29</v>
      </c>
      <c r="W59" s="17">
        <f t="shared" si="1"/>
        <v>35</v>
      </c>
      <c r="X59" s="19">
        <f t="shared" si="2"/>
        <v>68</v>
      </c>
    </row>
    <row r="60" spans="2:24" x14ac:dyDescent="0.15">
      <c r="B60" s="21" t="s">
        <v>71</v>
      </c>
      <c r="C60" s="15">
        <f>'GİRİŞ FORMU'!C138</f>
        <v>0</v>
      </c>
      <c r="D60" s="16">
        <f>'GİRİŞ FORMU'!D138</f>
        <v>0</v>
      </c>
      <c r="E60" s="17">
        <f>'GİRİŞ FORMU'!E138</f>
        <v>0</v>
      </c>
      <c r="F60" s="15">
        <f>'GİRİŞ FORMU'!F138</f>
        <v>0</v>
      </c>
      <c r="G60" s="16">
        <f>'GİRİŞ FORMU'!G138</f>
        <v>0</v>
      </c>
      <c r="H60" s="17">
        <f>'GİRİŞ FORMU'!H138</f>
        <v>0</v>
      </c>
      <c r="I60" s="15">
        <f>'GİRİŞ FORMU'!I138</f>
        <v>0</v>
      </c>
      <c r="J60" s="16">
        <f>'GİRİŞ FORMU'!J138</f>
        <v>1</v>
      </c>
      <c r="K60" s="17">
        <f>'GİRİŞ FORMU'!K138</f>
        <v>0</v>
      </c>
      <c r="L60" s="15">
        <f>'GİRİŞ FORMU'!L138</f>
        <v>0</v>
      </c>
      <c r="M60" s="16">
        <f>'GİRİŞ FORMU'!M138</f>
        <v>0</v>
      </c>
      <c r="N60" s="17">
        <f>'GİRİŞ FORMU'!N138</f>
        <v>0</v>
      </c>
      <c r="O60" s="15">
        <f>'GİRİŞ FORMU'!O138</f>
        <v>0</v>
      </c>
      <c r="P60" s="16">
        <f>'GİRİŞ FORMU'!P138</f>
        <v>0</v>
      </c>
      <c r="Q60" s="17">
        <f>'GİRİŞ FORMU'!Q138</f>
        <v>0</v>
      </c>
      <c r="R60" s="15">
        <f>'GİRİŞ FORMU'!R138</f>
        <v>0</v>
      </c>
      <c r="S60" s="16">
        <f>'GİRİŞ FORMU'!S138</f>
        <v>0</v>
      </c>
      <c r="T60" s="17">
        <f>'GİRİŞ FORMU'!T138</f>
        <v>0</v>
      </c>
      <c r="U60" s="15">
        <f t="shared" si="0"/>
        <v>0</v>
      </c>
      <c r="V60" s="16">
        <f t="shared" si="1"/>
        <v>1</v>
      </c>
      <c r="W60" s="17">
        <f t="shared" si="1"/>
        <v>0</v>
      </c>
      <c r="X60" s="19">
        <f t="shared" si="2"/>
        <v>0</v>
      </c>
    </row>
    <row r="61" spans="2:24" x14ac:dyDescent="0.15">
      <c r="B61" s="21" t="s">
        <v>63</v>
      </c>
      <c r="C61" s="15">
        <f>'GİRİŞ FORMU'!C139</f>
        <v>66</v>
      </c>
      <c r="D61" s="16">
        <f>'GİRİŞ FORMU'!D139</f>
        <v>109</v>
      </c>
      <c r="E61" s="17">
        <f>'GİRİŞ FORMU'!E139</f>
        <v>0</v>
      </c>
      <c r="F61" s="15">
        <f>'GİRİŞ FORMU'!F139</f>
        <v>0</v>
      </c>
      <c r="G61" s="16">
        <f>'GİRİŞ FORMU'!G139</f>
        <v>0</v>
      </c>
      <c r="H61" s="17">
        <f>'GİRİŞ FORMU'!H139</f>
        <v>44</v>
      </c>
      <c r="I61" s="15">
        <f>'GİRİŞ FORMU'!I139</f>
        <v>0</v>
      </c>
      <c r="J61" s="16">
        <f>'GİRİŞ FORMU'!J139</f>
        <v>0</v>
      </c>
      <c r="K61" s="17">
        <f>'GİRİŞ FORMU'!K139</f>
        <v>0</v>
      </c>
      <c r="L61" s="15">
        <f>'GİRİŞ FORMU'!L139</f>
        <v>0</v>
      </c>
      <c r="M61" s="16">
        <f>'GİRİŞ FORMU'!M139</f>
        <v>0</v>
      </c>
      <c r="N61" s="17">
        <f>'GİRİŞ FORMU'!N139</f>
        <v>0</v>
      </c>
      <c r="O61" s="15">
        <f>'GİRİŞ FORMU'!O139</f>
        <v>0</v>
      </c>
      <c r="P61" s="16">
        <f>'GİRİŞ FORMU'!P139</f>
        <v>0</v>
      </c>
      <c r="Q61" s="17">
        <f>'GİRİŞ FORMU'!Q139</f>
        <v>0</v>
      </c>
      <c r="R61" s="15">
        <f>'GİRİŞ FORMU'!R139</f>
        <v>0</v>
      </c>
      <c r="S61" s="16">
        <f>'GİRİŞ FORMU'!S139</f>
        <v>0</v>
      </c>
      <c r="T61" s="17">
        <f>'GİRİŞ FORMU'!T139</f>
        <v>0</v>
      </c>
      <c r="U61" s="15">
        <f t="shared" si="0"/>
        <v>66</v>
      </c>
      <c r="V61" s="16">
        <f t="shared" si="1"/>
        <v>109</v>
      </c>
      <c r="W61" s="17">
        <f t="shared" si="1"/>
        <v>44</v>
      </c>
      <c r="X61" s="19">
        <f t="shared" si="2"/>
        <v>110</v>
      </c>
    </row>
    <row r="62" spans="2:24" x14ac:dyDescent="0.15">
      <c r="B62" s="21" t="s">
        <v>133</v>
      </c>
      <c r="C62" s="15">
        <f>'GİRİŞ FORMU'!C140</f>
        <v>1285</v>
      </c>
      <c r="D62" s="16">
        <f>'GİRİŞ FORMU'!D140</f>
        <v>196</v>
      </c>
      <c r="E62" s="17">
        <f>'GİRİŞ FORMU'!E140</f>
        <v>0</v>
      </c>
      <c r="F62" s="15">
        <f>'GİRİŞ FORMU'!F140</f>
        <v>0</v>
      </c>
      <c r="G62" s="16">
        <f>'GİRİŞ FORMU'!G140</f>
        <v>0</v>
      </c>
      <c r="H62" s="17">
        <f>'GİRİŞ FORMU'!H140</f>
        <v>6</v>
      </c>
      <c r="I62" s="15">
        <f>'GİRİŞ FORMU'!I140</f>
        <v>2</v>
      </c>
      <c r="J62" s="16">
        <f>'GİRİŞ FORMU'!J140</f>
        <v>1</v>
      </c>
      <c r="K62" s="17">
        <f>'GİRİŞ FORMU'!K140</f>
        <v>0</v>
      </c>
      <c r="L62" s="15">
        <f>'GİRİŞ FORMU'!L140</f>
        <v>0</v>
      </c>
      <c r="M62" s="16">
        <f>'GİRİŞ FORMU'!M140</f>
        <v>0</v>
      </c>
      <c r="N62" s="17">
        <f>'GİRİŞ FORMU'!N140</f>
        <v>0</v>
      </c>
      <c r="O62" s="15">
        <f>'GİRİŞ FORMU'!O140</f>
        <v>1</v>
      </c>
      <c r="P62" s="16">
        <f>'GİRİŞ FORMU'!P140</f>
        <v>1</v>
      </c>
      <c r="Q62" s="17">
        <f>'GİRİŞ FORMU'!Q140</f>
        <v>0</v>
      </c>
      <c r="R62" s="15">
        <f>'GİRİŞ FORMU'!R140</f>
        <v>0</v>
      </c>
      <c r="S62" s="16">
        <f>'GİRİŞ FORMU'!S140</f>
        <v>0</v>
      </c>
      <c r="T62" s="17">
        <f>'GİRİŞ FORMU'!T140</f>
        <v>0</v>
      </c>
      <c r="U62" s="15">
        <f t="shared" si="0"/>
        <v>1288</v>
      </c>
      <c r="V62" s="16">
        <f t="shared" si="1"/>
        <v>198</v>
      </c>
      <c r="W62" s="17">
        <f t="shared" si="1"/>
        <v>6</v>
      </c>
      <c r="X62" s="19">
        <f t="shared" si="2"/>
        <v>1294</v>
      </c>
    </row>
    <row r="63" spans="2:24" x14ac:dyDescent="0.15">
      <c r="B63" s="21" t="s">
        <v>23</v>
      </c>
      <c r="C63" s="15">
        <f>'GİRİŞ FORMU'!C141</f>
        <v>14</v>
      </c>
      <c r="D63" s="16">
        <f>'GİRİŞ FORMU'!D141</f>
        <v>26</v>
      </c>
      <c r="E63" s="17">
        <f>'GİRİŞ FORMU'!E141</f>
        <v>0</v>
      </c>
      <c r="F63" s="15">
        <f>'GİRİŞ FORMU'!F141</f>
        <v>2</v>
      </c>
      <c r="G63" s="16">
        <f>'GİRİŞ FORMU'!G141</f>
        <v>2</v>
      </c>
      <c r="H63" s="17">
        <f>'GİRİŞ FORMU'!H141</f>
        <v>9</v>
      </c>
      <c r="I63" s="15">
        <f>'GİRİŞ FORMU'!I141</f>
        <v>0</v>
      </c>
      <c r="J63" s="16">
        <f>'GİRİŞ FORMU'!J141</f>
        <v>0</v>
      </c>
      <c r="K63" s="17">
        <f>'GİRİŞ FORMU'!K141</f>
        <v>0</v>
      </c>
      <c r="L63" s="15">
        <f>'GİRİŞ FORMU'!L141</f>
        <v>0</v>
      </c>
      <c r="M63" s="16">
        <f>'GİRİŞ FORMU'!M141</f>
        <v>0</v>
      </c>
      <c r="N63" s="17">
        <f>'GİRİŞ FORMU'!N141</f>
        <v>0</v>
      </c>
      <c r="O63" s="15">
        <f>'GİRİŞ FORMU'!O141</f>
        <v>0</v>
      </c>
      <c r="P63" s="16">
        <f>'GİRİŞ FORMU'!P141</f>
        <v>0</v>
      </c>
      <c r="Q63" s="17">
        <f>'GİRİŞ FORMU'!Q141</f>
        <v>0</v>
      </c>
      <c r="R63" s="15">
        <f>'GİRİŞ FORMU'!R141</f>
        <v>0</v>
      </c>
      <c r="S63" s="16">
        <f>'GİRİŞ FORMU'!S141</f>
        <v>0</v>
      </c>
      <c r="T63" s="17">
        <f>'GİRİŞ FORMU'!T141</f>
        <v>0</v>
      </c>
      <c r="U63" s="15">
        <f t="shared" si="0"/>
        <v>16</v>
      </c>
      <c r="V63" s="16">
        <f t="shared" si="1"/>
        <v>28</v>
      </c>
      <c r="W63" s="17">
        <f t="shared" si="1"/>
        <v>9</v>
      </c>
      <c r="X63" s="19">
        <f t="shared" si="2"/>
        <v>25</v>
      </c>
    </row>
    <row r="64" spans="2:24" x14ac:dyDescent="0.15">
      <c r="B64" s="21" t="s">
        <v>20</v>
      </c>
      <c r="C64" s="15">
        <f>'GİRİŞ FORMU'!C142</f>
        <v>48</v>
      </c>
      <c r="D64" s="16">
        <f>'GİRİŞ FORMU'!D142</f>
        <v>89</v>
      </c>
      <c r="E64" s="17">
        <f>'GİRİŞ FORMU'!E142</f>
        <v>0</v>
      </c>
      <c r="F64" s="15">
        <f>'GİRİŞ FORMU'!F142</f>
        <v>0</v>
      </c>
      <c r="G64" s="16">
        <f>'GİRİŞ FORMU'!G142</f>
        <v>2</v>
      </c>
      <c r="H64" s="17">
        <f>'GİRİŞ FORMU'!H142</f>
        <v>677</v>
      </c>
      <c r="I64" s="15">
        <f>'GİRİŞ FORMU'!I142</f>
        <v>4</v>
      </c>
      <c r="J64" s="16">
        <f>'GİRİŞ FORMU'!J142</f>
        <v>2</v>
      </c>
      <c r="K64" s="17">
        <f>'GİRİŞ FORMU'!K142</f>
        <v>0</v>
      </c>
      <c r="L64" s="15">
        <f>'GİRİŞ FORMU'!L142</f>
        <v>0</v>
      </c>
      <c r="M64" s="16">
        <f>'GİRİŞ FORMU'!M142</f>
        <v>0</v>
      </c>
      <c r="N64" s="17">
        <f>'GİRİŞ FORMU'!N142</f>
        <v>0</v>
      </c>
      <c r="O64" s="15">
        <f>'GİRİŞ FORMU'!O142</f>
        <v>0</v>
      </c>
      <c r="P64" s="16">
        <f>'GİRİŞ FORMU'!P142</f>
        <v>0</v>
      </c>
      <c r="Q64" s="17">
        <f>'GİRİŞ FORMU'!Q142</f>
        <v>0</v>
      </c>
      <c r="R64" s="15">
        <f>'GİRİŞ FORMU'!R142</f>
        <v>0</v>
      </c>
      <c r="S64" s="16">
        <f>'GİRİŞ FORMU'!S142</f>
        <v>0</v>
      </c>
      <c r="T64" s="17">
        <f>'GİRİŞ FORMU'!T142</f>
        <v>0</v>
      </c>
      <c r="U64" s="15">
        <f t="shared" si="0"/>
        <v>52</v>
      </c>
      <c r="V64" s="16">
        <f t="shared" si="1"/>
        <v>93</v>
      </c>
      <c r="W64" s="17">
        <f t="shared" si="1"/>
        <v>677</v>
      </c>
      <c r="X64" s="19">
        <f t="shared" si="2"/>
        <v>729</v>
      </c>
    </row>
    <row r="65" spans="2:24" x14ac:dyDescent="0.15">
      <c r="B65" s="21" t="s">
        <v>49</v>
      </c>
      <c r="C65" s="15">
        <f>'GİRİŞ FORMU'!C145</f>
        <v>61</v>
      </c>
      <c r="D65" s="16">
        <f>'GİRİŞ FORMU'!D145</f>
        <v>87</v>
      </c>
      <c r="E65" s="17">
        <f>'GİRİŞ FORMU'!E145</f>
        <v>0</v>
      </c>
      <c r="F65" s="15">
        <f>'GİRİŞ FORMU'!F145</f>
        <v>0</v>
      </c>
      <c r="G65" s="16">
        <f>'GİRİŞ FORMU'!G145</f>
        <v>0</v>
      </c>
      <c r="H65" s="17">
        <f>'GİRİŞ FORMU'!H145</f>
        <v>4</v>
      </c>
      <c r="I65" s="15">
        <f>'GİRİŞ FORMU'!I145</f>
        <v>7</v>
      </c>
      <c r="J65" s="16">
        <f>'GİRİŞ FORMU'!J145</f>
        <v>7</v>
      </c>
      <c r="K65" s="17">
        <f>'GİRİŞ FORMU'!K145</f>
        <v>0</v>
      </c>
      <c r="L65" s="15">
        <f>'GİRİŞ FORMU'!L145</f>
        <v>0</v>
      </c>
      <c r="M65" s="16">
        <f>'GİRİŞ FORMU'!M145</f>
        <v>0</v>
      </c>
      <c r="N65" s="17">
        <f>'GİRİŞ FORMU'!N145</f>
        <v>0</v>
      </c>
      <c r="O65" s="15">
        <f>'GİRİŞ FORMU'!O145</f>
        <v>0</v>
      </c>
      <c r="P65" s="16">
        <f>'GİRİŞ FORMU'!P145</f>
        <v>0</v>
      </c>
      <c r="Q65" s="17">
        <f>'GİRİŞ FORMU'!Q145</f>
        <v>0</v>
      </c>
      <c r="R65" s="15">
        <f>'GİRİŞ FORMU'!R145</f>
        <v>0</v>
      </c>
      <c r="S65" s="16">
        <f>'GİRİŞ FORMU'!S145</f>
        <v>0</v>
      </c>
      <c r="T65" s="17">
        <f>'GİRİŞ FORMU'!T145</f>
        <v>0</v>
      </c>
      <c r="U65" s="15">
        <f t="shared" si="0"/>
        <v>68</v>
      </c>
      <c r="V65" s="16">
        <f t="shared" si="1"/>
        <v>94</v>
      </c>
      <c r="W65" s="17">
        <f t="shared" si="1"/>
        <v>4</v>
      </c>
      <c r="X65" s="19">
        <f t="shared" si="2"/>
        <v>72</v>
      </c>
    </row>
    <row r="66" spans="2:24" x14ac:dyDescent="0.15">
      <c r="B66" s="21" t="s">
        <v>152</v>
      </c>
      <c r="C66" s="15">
        <f>'GİRİŞ FORMU'!C148</f>
        <v>30</v>
      </c>
      <c r="D66" s="16">
        <f>'GİRİŞ FORMU'!D148</f>
        <v>8</v>
      </c>
      <c r="E66" s="17">
        <f>'GİRİŞ FORMU'!E148</f>
        <v>0</v>
      </c>
      <c r="F66" s="15">
        <f>'GİRİŞ FORMU'!F148</f>
        <v>0</v>
      </c>
      <c r="G66" s="16">
        <f>'GİRİŞ FORMU'!G148</f>
        <v>0</v>
      </c>
      <c r="H66" s="17">
        <f>'GİRİŞ FORMU'!H148</f>
        <v>4</v>
      </c>
      <c r="I66" s="15">
        <f>'GİRİŞ FORMU'!I148</f>
        <v>1</v>
      </c>
      <c r="J66" s="16">
        <f>'GİRİŞ FORMU'!J148</f>
        <v>1</v>
      </c>
      <c r="K66" s="17">
        <f>'GİRİŞ FORMU'!K148</f>
        <v>0</v>
      </c>
      <c r="L66" s="15">
        <f>'GİRİŞ FORMU'!L148</f>
        <v>0</v>
      </c>
      <c r="M66" s="16">
        <f>'GİRİŞ FORMU'!M148</f>
        <v>0</v>
      </c>
      <c r="N66" s="17">
        <f>'GİRİŞ FORMU'!N148</f>
        <v>0</v>
      </c>
      <c r="O66" s="15">
        <f>'GİRİŞ FORMU'!O148</f>
        <v>0</v>
      </c>
      <c r="P66" s="16">
        <f>'GİRİŞ FORMU'!P148</f>
        <v>0</v>
      </c>
      <c r="Q66" s="17">
        <f>'GİRİŞ FORMU'!Q148</f>
        <v>0</v>
      </c>
      <c r="R66" s="15">
        <f>'GİRİŞ FORMU'!R148</f>
        <v>0</v>
      </c>
      <c r="S66" s="16">
        <f>'GİRİŞ FORMU'!S148</f>
        <v>0</v>
      </c>
      <c r="T66" s="17">
        <f>'GİRİŞ FORMU'!T148</f>
        <v>0</v>
      </c>
      <c r="U66" s="15">
        <f t="shared" si="0"/>
        <v>31</v>
      </c>
      <c r="V66" s="16">
        <f t="shared" si="1"/>
        <v>9</v>
      </c>
      <c r="W66" s="17">
        <f t="shared" si="1"/>
        <v>4</v>
      </c>
      <c r="X66" s="19">
        <f t="shared" si="2"/>
        <v>35</v>
      </c>
    </row>
    <row r="67" spans="2:24" x14ac:dyDescent="0.15">
      <c r="B67" s="22" t="s">
        <v>60</v>
      </c>
      <c r="C67" s="15">
        <f>'GİRİŞ FORMU'!C150</f>
        <v>2</v>
      </c>
      <c r="D67" s="16">
        <f>'GİRİŞ FORMU'!D150</f>
        <v>2</v>
      </c>
      <c r="E67" s="17">
        <f>'GİRİŞ FORMU'!E150</f>
        <v>0</v>
      </c>
      <c r="F67" s="15">
        <f>'GİRİŞ FORMU'!F150</f>
        <v>0</v>
      </c>
      <c r="G67" s="16">
        <f>'GİRİŞ FORMU'!G150</f>
        <v>0</v>
      </c>
      <c r="H67" s="17">
        <f>'GİRİŞ FORMU'!H150</f>
        <v>13</v>
      </c>
      <c r="I67" s="15">
        <f>'GİRİŞ FORMU'!I150</f>
        <v>1</v>
      </c>
      <c r="J67" s="16">
        <f>'GİRİŞ FORMU'!J150</f>
        <v>1</v>
      </c>
      <c r="K67" s="17">
        <f>'GİRİŞ FORMU'!K150</f>
        <v>0</v>
      </c>
      <c r="L67" s="15">
        <f>'GİRİŞ FORMU'!L150</f>
        <v>0</v>
      </c>
      <c r="M67" s="16">
        <f>'GİRİŞ FORMU'!M150</f>
        <v>0</v>
      </c>
      <c r="N67" s="17">
        <f>'GİRİŞ FORMU'!N150</f>
        <v>0</v>
      </c>
      <c r="O67" s="15">
        <f>'GİRİŞ FORMU'!O150</f>
        <v>0</v>
      </c>
      <c r="P67" s="16">
        <f>'GİRİŞ FORMU'!P150</f>
        <v>0</v>
      </c>
      <c r="Q67" s="17">
        <f>'GİRİŞ FORMU'!Q150</f>
        <v>0</v>
      </c>
      <c r="R67" s="15">
        <f>'GİRİŞ FORMU'!R150</f>
        <v>0</v>
      </c>
      <c r="S67" s="16">
        <f>'GİRİŞ FORMU'!S150</f>
        <v>0</v>
      </c>
      <c r="T67" s="17">
        <f>'GİRİŞ FORMU'!T150</f>
        <v>0</v>
      </c>
      <c r="U67" s="15">
        <f t="shared" si="0"/>
        <v>3</v>
      </c>
      <c r="V67" s="16">
        <f t="shared" si="1"/>
        <v>3</v>
      </c>
      <c r="W67" s="17">
        <f t="shared" si="1"/>
        <v>13</v>
      </c>
      <c r="X67" s="19">
        <f t="shared" si="2"/>
        <v>16</v>
      </c>
    </row>
    <row r="68" spans="2:24" x14ac:dyDescent="0.15">
      <c r="B68" s="21" t="s">
        <v>32</v>
      </c>
      <c r="C68" s="15">
        <f>'GİRİŞ FORMU'!C155</f>
        <v>19</v>
      </c>
      <c r="D68" s="16">
        <f>'GİRİŞ FORMU'!D155</f>
        <v>37</v>
      </c>
      <c r="E68" s="17">
        <f>'GİRİŞ FORMU'!E155</f>
        <v>0</v>
      </c>
      <c r="F68" s="15">
        <f>'GİRİŞ FORMU'!F155</f>
        <v>0</v>
      </c>
      <c r="G68" s="16">
        <f>'GİRİŞ FORMU'!G155</f>
        <v>0</v>
      </c>
      <c r="H68" s="17">
        <f>'GİRİŞ FORMU'!H155</f>
        <v>298</v>
      </c>
      <c r="I68" s="15">
        <f>'GİRİŞ FORMU'!I155</f>
        <v>5</v>
      </c>
      <c r="J68" s="16">
        <f>'GİRİŞ FORMU'!J155</f>
        <v>12</v>
      </c>
      <c r="K68" s="17">
        <f>'GİRİŞ FORMU'!K155</f>
        <v>4</v>
      </c>
      <c r="L68" s="15">
        <f>'GİRİŞ FORMU'!L155</f>
        <v>0</v>
      </c>
      <c r="M68" s="16">
        <f>'GİRİŞ FORMU'!M155</f>
        <v>0</v>
      </c>
      <c r="N68" s="17">
        <f>'GİRİŞ FORMU'!N155</f>
        <v>0</v>
      </c>
      <c r="O68" s="15">
        <f>'GİRİŞ FORMU'!O155</f>
        <v>0</v>
      </c>
      <c r="P68" s="16">
        <f>'GİRİŞ FORMU'!P155</f>
        <v>0</v>
      </c>
      <c r="Q68" s="17">
        <f>'GİRİŞ FORMU'!Q155</f>
        <v>0</v>
      </c>
      <c r="R68" s="15">
        <f>'GİRİŞ FORMU'!R155</f>
        <v>0</v>
      </c>
      <c r="S68" s="16">
        <f>'GİRİŞ FORMU'!S155</f>
        <v>0</v>
      </c>
      <c r="T68" s="17">
        <f>'GİRİŞ FORMU'!T155</f>
        <v>0</v>
      </c>
      <c r="U68" s="15">
        <f t="shared" si="0"/>
        <v>24</v>
      </c>
      <c r="V68" s="16">
        <f t="shared" si="1"/>
        <v>49</v>
      </c>
      <c r="W68" s="17">
        <f t="shared" si="1"/>
        <v>302</v>
      </c>
      <c r="X68" s="19">
        <f t="shared" si="2"/>
        <v>326</v>
      </c>
    </row>
    <row r="69" spans="2:24" x14ac:dyDescent="0.15">
      <c r="B69" s="21" t="s">
        <v>73</v>
      </c>
      <c r="C69" s="15">
        <f>'GİRİŞ FORMU'!C157</f>
        <v>14</v>
      </c>
      <c r="D69" s="16">
        <f>'GİRİŞ FORMU'!D157</f>
        <v>12</v>
      </c>
      <c r="E69" s="17">
        <f>'GİRİŞ FORMU'!E157</f>
        <v>0</v>
      </c>
      <c r="F69" s="15">
        <f>'GİRİŞ FORMU'!F157</f>
        <v>2</v>
      </c>
      <c r="G69" s="16">
        <f>'GİRİŞ FORMU'!G157</f>
        <v>2</v>
      </c>
      <c r="H69" s="17">
        <f>'GİRİŞ FORMU'!H157</f>
        <v>1</v>
      </c>
      <c r="I69" s="15">
        <f>'GİRİŞ FORMU'!I157</f>
        <v>0</v>
      </c>
      <c r="J69" s="16">
        <f>'GİRİŞ FORMU'!J157</f>
        <v>0</v>
      </c>
      <c r="K69" s="17">
        <f>'GİRİŞ FORMU'!K157</f>
        <v>0</v>
      </c>
      <c r="L69" s="15">
        <f>'GİRİŞ FORMU'!L157</f>
        <v>0</v>
      </c>
      <c r="M69" s="16">
        <f>'GİRİŞ FORMU'!M157</f>
        <v>0</v>
      </c>
      <c r="N69" s="17">
        <f>'GİRİŞ FORMU'!N157</f>
        <v>0</v>
      </c>
      <c r="O69" s="15">
        <f>'GİRİŞ FORMU'!O157</f>
        <v>0</v>
      </c>
      <c r="P69" s="16">
        <f>'GİRİŞ FORMU'!P157</f>
        <v>0</v>
      </c>
      <c r="Q69" s="17">
        <f>'GİRİŞ FORMU'!Q157</f>
        <v>0</v>
      </c>
      <c r="R69" s="15">
        <f>'GİRİŞ FORMU'!R157</f>
        <v>0</v>
      </c>
      <c r="S69" s="16">
        <f>'GİRİŞ FORMU'!S157</f>
        <v>0</v>
      </c>
      <c r="T69" s="17">
        <f>'GİRİŞ FORMU'!T157</f>
        <v>0</v>
      </c>
      <c r="U69" s="15">
        <f t="shared" si="0"/>
        <v>16</v>
      </c>
      <c r="V69" s="16">
        <f t="shared" ref="V69:W97" si="3">D69+G69+J69+M69+P69+S69</f>
        <v>14</v>
      </c>
      <c r="W69" s="17">
        <f t="shared" si="3"/>
        <v>1</v>
      </c>
      <c r="X69" s="19">
        <f t="shared" si="2"/>
        <v>17</v>
      </c>
    </row>
    <row r="70" spans="2:24" x14ac:dyDescent="0.15">
      <c r="B70" s="21" t="s">
        <v>264</v>
      </c>
      <c r="C70" s="15">
        <f>'GİRİŞ FORMU'!C159</f>
        <v>100</v>
      </c>
      <c r="D70" s="16">
        <f>'GİRİŞ FORMU'!D159</f>
        <v>90</v>
      </c>
      <c r="E70" s="17">
        <f>'GİRİŞ FORMU'!E159</f>
        <v>0</v>
      </c>
      <c r="F70" s="15">
        <f>'GİRİŞ FORMU'!F159</f>
        <v>0</v>
      </c>
      <c r="G70" s="16">
        <f>'GİRİŞ FORMU'!G159</f>
        <v>0</v>
      </c>
      <c r="H70" s="17">
        <f>'GİRİŞ FORMU'!H159</f>
        <v>0</v>
      </c>
      <c r="I70" s="15">
        <f>'GİRİŞ FORMU'!I159</f>
        <v>0</v>
      </c>
      <c r="J70" s="16">
        <f>'GİRİŞ FORMU'!J159</f>
        <v>2</v>
      </c>
      <c r="K70" s="17">
        <f>'GİRİŞ FORMU'!K159</f>
        <v>0</v>
      </c>
      <c r="L70" s="15">
        <f>'GİRİŞ FORMU'!L159</f>
        <v>0</v>
      </c>
      <c r="M70" s="16">
        <f>'GİRİŞ FORMU'!M159</f>
        <v>0</v>
      </c>
      <c r="N70" s="17">
        <f>'GİRİŞ FORMU'!N159</f>
        <v>0</v>
      </c>
      <c r="O70" s="15">
        <f>'GİRİŞ FORMU'!O159</f>
        <v>0</v>
      </c>
      <c r="P70" s="16">
        <f>'GİRİŞ FORMU'!P159</f>
        <v>0</v>
      </c>
      <c r="Q70" s="17">
        <f>'GİRİŞ FORMU'!Q159</f>
        <v>0</v>
      </c>
      <c r="R70" s="15">
        <f>'GİRİŞ FORMU'!R159</f>
        <v>0</v>
      </c>
      <c r="S70" s="16">
        <f>'GİRİŞ FORMU'!S159</f>
        <v>0</v>
      </c>
      <c r="T70" s="17">
        <f>'GİRİŞ FORMU'!T159</f>
        <v>0</v>
      </c>
      <c r="U70" s="15">
        <f t="shared" si="0"/>
        <v>100</v>
      </c>
      <c r="V70" s="16">
        <f t="shared" si="3"/>
        <v>92</v>
      </c>
      <c r="W70" s="17">
        <f t="shared" si="3"/>
        <v>0</v>
      </c>
      <c r="X70" s="19">
        <f t="shared" si="2"/>
        <v>100</v>
      </c>
    </row>
    <row r="71" spans="2:24" x14ac:dyDescent="0.15">
      <c r="B71" s="21" t="s">
        <v>40</v>
      </c>
      <c r="C71" s="15">
        <f>'GİRİŞ FORMU'!C161</f>
        <v>6</v>
      </c>
      <c r="D71" s="16">
        <f>'GİRİŞ FORMU'!D161</f>
        <v>10</v>
      </c>
      <c r="E71" s="17">
        <f>'GİRİŞ FORMU'!E161</f>
        <v>0</v>
      </c>
      <c r="F71" s="15">
        <f>'GİRİŞ FORMU'!F161</f>
        <v>0</v>
      </c>
      <c r="G71" s="16">
        <f>'GİRİŞ FORMU'!G161</f>
        <v>0</v>
      </c>
      <c r="H71" s="17">
        <f>'GİRİŞ FORMU'!H161</f>
        <v>7</v>
      </c>
      <c r="I71" s="15">
        <f>'GİRİŞ FORMU'!I161</f>
        <v>1</v>
      </c>
      <c r="J71" s="16">
        <f>'GİRİŞ FORMU'!J161</f>
        <v>2</v>
      </c>
      <c r="K71" s="17">
        <f>'GİRİŞ FORMU'!K161</f>
        <v>0</v>
      </c>
      <c r="L71" s="15">
        <f>'GİRİŞ FORMU'!L161</f>
        <v>0</v>
      </c>
      <c r="M71" s="16">
        <f>'GİRİŞ FORMU'!M161</f>
        <v>0</v>
      </c>
      <c r="N71" s="17">
        <f>'GİRİŞ FORMU'!N161</f>
        <v>0</v>
      </c>
      <c r="O71" s="15">
        <f>'GİRİŞ FORMU'!O161</f>
        <v>0</v>
      </c>
      <c r="P71" s="16">
        <f>'GİRİŞ FORMU'!P161</f>
        <v>0</v>
      </c>
      <c r="Q71" s="17">
        <f>'GİRİŞ FORMU'!Q161</f>
        <v>0</v>
      </c>
      <c r="R71" s="15">
        <f>'GİRİŞ FORMU'!R161</f>
        <v>0</v>
      </c>
      <c r="S71" s="16">
        <f>'GİRİŞ FORMU'!S161</f>
        <v>0</v>
      </c>
      <c r="T71" s="17">
        <f>'GİRİŞ FORMU'!T161</f>
        <v>0</v>
      </c>
      <c r="U71" s="15">
        <f t="shared" ref="U71:U97" si="4">SUM(C71+F71+I71+L71+O71+R71)</f>
        <v>7</v>
      </c>
      <c r="V71" s="16">
        <f t="shared" si="3"/>
        <v>12</v>
      </c>
      <c r="W71" s="17">
        <f t="shared" si="3"/>
        <v>7</v>
      </c>
      <c r="X71" s="19">
        <f t="shared" ref="X71:X97" si="5">U71+W71</f>
        <v>14</v>
      </c>
    </row>
    <row r="72" spans="2:24" x14ac:dyDescent="0.15">
      <c r="B72" s="21" t="s">
        <v>27</v>
      </c>
      <c r="C72" s="15">
        <f>'GİRİŞ FORMU'!C174</f>
        <v>47</v>
      </c>
      <c r="D72" s="16">
        <f>'GİRİŞ FORMU'!D174</f>
        <v>370</v>
      </c>
      <c r="E72" s="17">
        <f>'GİRİŞ FORMU'!E174</f>
        <v>0</v>
      </c>
      <c r="F72" s="15">
        <f>'GİRİŞ FORMU'!F174</f>
        <v>0</v>
      </c>
      <c r="G72" s="16">
        <f>'GİRİŞ FORMU'!G174</f>
        <v>0</v>
      </c>
      <c r="H72" s="17">
        <f>'GİRİŞ FORMU'!H174</f>
        <v>170</v>
      </c>
      <c r="I72" s="15">
        <f>'GİRİŞ FORMU'!I174</f>
        <v>10</v>
      </c>
      <c r="J72" s="16">
        <f>'GİRİŞ FORMU'!J174</f>
        <v>11</v>
      </c>
      <c r="K72" s="17">
        <f>'GİRİŞ FORMU'!K174</f>
        <v>0</v>
      </c>
      <c r="L72" s="15">
        <f>'GİRİŞ FORMU'!L174</f>
        <v>0</v>
      </c>
      <c r="M72" s="16">
        <f>'GİRİŞ FORMU'!M174</f>
        <v>0</v>
      </c>
      <c r="N72" s="17">
        <f>'GİRİŞ FORMU'!N174</f>
        <v>0</v>
      </c>
      <c r="O72" s="15">
        <f>'GİRİŞ FORMU'!O174</f>
        <v>0</v>
      </c>
      <c r="P72" s="16">
        <f>'GİRİŞ FORMU'!P174</f>
        <v>0</v>
      </c>
      <c r="Q72" s="17">
        <f>'GİRİŞ FORMU'!Q174</f>
        <v>0</v>
      </c>
      <c r="R72" s="15">
        <f>'GİRİŞ FORMU'!R174</f>
        <v>0</v>
      </c>
      <c r="S72" s="16">
        <f>'GİRİŞ FORMU'!S174</f>
        <v>0</v>
      </c>
      <c r="T72" s="17">
        <f>'GİRİŞ FORMU'!T174</f>
        <v>0</v>
      </c>
      <c r="U72" s="15">
        <f t="shared" si="4"/>
        <v>57</v>
      </c>
      <c r="V72" s="16">
        <f t="shared" si="3"/>
        <v>381</v>
      </c>
      <c r="W72" s="17">
        <f t="shared" si="3"/>
        <v>170</v>
      </c>
      <c r="X72" s="19">
        <f t="shared" si="5"/>
        <v>227</v>
      </c>
    </row>
    <row r="73" spans="2:24" x14ac:dyDescent="0.15">
      <c r="B73" s="21" t="s">
        <v>265</v>
      </c>
      <c r="C73" s="15">
        <f>'GİRİŞ FORMU'!C175</f>
        <v>0</v>
      </c>
      <c r="D73" s="16">
        <f>'GİRİŞ FORMU'!D175</f>
        <v>0</v>
      </c>
      <c r="E73" s="17">
        <f>'GİRİŞ FORMU'!E175</f>
        <v>0</v>
      </c>
      <c r="F73" s="15">
        <f>'GİRİŞ FORMU'!F175</f>
        <v>0</v>
      </c>
      <c r="G73" s="16">
        <f>'GİRİŞ FORMU'!G175</f>
        <v>0</v>
      </c>
      <c r="H73" s="17">
        <f>'GİRİŞ FORMU'!H175</f>
        <v>0</v>
      </c>
      <c r="I73" s="15">
        <f>'GİRİŞ FORMU'!I175</f>
        <v>0</v>
      </c>
      <c r="J73" s="16">
        <f>'GİRİŞ FORMU'!J175</f>
        <v>0</v>
      </c>
      <c r="K73" s="17">
        <f>'GİRİŞ FORMU'!K175</f>
        <v>0</v>
      </c>
      <c r="L73" s="15">
        <f>'GİRİŞ FORMU'!L175</f>
        <v>0</v>
      </c>
      <c r="M73" s="16">
        <f>'GİRİŞ FORMU'!M175</f>
        <v>0</v>
      </c>
      <c r="N73" s="17">
        <f>'GİRİŞ FORMU'!N175</f>
        <v>0</v>
      </c>
      <c r="O73" s="15">
        <f>'GİRİŞ FORMU'!O175</f>
        <v>0</v>
      </c>
      <c r="P73" s="16">
        <f>'GİRİŞ FORMU'!P175</f>
        <v>0</v>
      </c>
      <c r="Q73" s="17">
        <f>'GİRİŞ FORMU'!Q175</f>
        <v>0</v>
      </c>
      <c r="R73" s="15">
        <f>'GİRİŞ FORMU'!R175</f>
        <v>0</v>
      </c>
      <c r="S73" s="16">
        <f>'GİRİŞ FORMU'!S175</f>
        <v>0</v>
      </c>
      <c r="T73" s="17">
        <f>'GİRİŞ FORMU'!T175</f>
        <v>0</v>
      </c>
      <c r="U73" s="15">
        <f t="shared" si="4"/>
        <v>0</v>
      </c>
      <c r="V73" s="16">
        <f t="shared" si="3"/>
        <v>0</v>
      </c>
      <c r="W73" s="17">
        <f t="shared" si="3"/>
        <v>0</v>
      </c>
      <c r="X73" s="19">
        <f t="shared" si="5"/>
        <v>0</v>
      </c>
    </row>
    <row r="74" spans="2:24" x14ac:dyDescent="0.15">
      <c r="B74" s="21" t="s">
        <v>41</v>
      </c>
      <c r="C74" s="15">
        <f>'GİRİŞ FORMU'!C177</f>
        <v>9</v>
      </c>
      <c r="D74" s="16">
        <f>'GİRİŞ FORMU'!D177</f>
        <v>11</v>
      </c>
      <c r="E74" s="17">
        <f>'GİRİŞ FORMU'!E177</f>
        <v>0</v>
      </c>
      <c r="F74" s="15">
        <f>'GİRİŞ FORMU'!F177</f>
        <v>0</v>
      </c>
      <c r="G74" s="16">
        <f>'GİRİŞ FORMU'!G177</f>
        <v>0</v>
      </c>
      <c r="H74" s="17">
        <f>'GİRİŞ FORMU'!H177</f>
        <v>6</v>
      </c>
      <c r="I74" s="15">
        <f>'GİRİŞ FORMU'!I177</f>
        <v>1</v>
      </c>
      <c r="J74" s="16">
        <f>'GİRİŞ FORMU'!J177</f>
        <v>1</v>
      </c>
      <c r="K74" s="17">
        <f>'GİRİŞ FORMU'!K177</f>
        <v>0</v>
      </c>
      <c r="L74" s="15">
        <f>'GİRİŞ FORMU'!L177</f>
        <v>0</v>
      </c>
      <c r="M74" s="16">
        <f>'GİRİŞ FORMU'!M177</f>
        <v>0</v>
      </c>
      <c r="N74" s="17">
        <f>'GİRİŞ FORMU'!N177</f>
        <v>0</v>
      </c>
      <c r="O74" s="15">
        <f>'GİRİŞ FORMU'!O177</f>
        <v>0</v>
      </c>
      <c r="P74" s="16">
        <f>'GİRİŞ FORMU'!P177</f>
        <v>0</v>
      </c>
      <c r="Q74" s="17">
        <f>'GİRİŞ FORMU'!Q177</f>
        <v>0</v>
      </c>
      <c r="R74" s="15">
        <f>'GİRİŞ FORMU'!R177</f>
        <v>0</v>
      </c>
      <c r="S74" s="16">
        <f>'GİRİŞ FORMU'!S177</f>
        <v>0</v>
      </c>
      <c r="T74" s="17">
        <f>'GİRİŞ FORMU'!T177</f>
        <v>0</v>
      </c>
      <c r="U74" s="15">
        <f t="shared" si="4"/>
        <v>10</v>
      </c>
      <c r="V74" s="16">
        <f t="shared" si="3"/>
        <v>12</v>
      </c>
      <c r="W74" s="17">
        <f t="shared" si="3"/>
        <v>6</v>
      </c>
      <c r="X74" s="19">
        <f t="shared" si="5"/>
        <v>16</v>
      </c>
    </row>
    <row r="75" spans="2:24" x14ac:dyDescent="0.15">
      <c r="B75" s="21" t="s">
        <v>153</v>
      </c>
      <c r="C75" s="15">
        <f>'GİRİŞ FORMU'!C178</f>
        <v>12</v>
      </c>
      <c r="D75" s="16">
        <f>'GİRİŞ FORMU'!D178</f>
        <v>12</v>
      </c>
      <c r="E75" s="17">
        <f>'GİRİŞ FORMU'!E178</f>
        <v>0</v>
      </c>
      <c r="F75" s="15">
        <f>'GİRİŞ FORMU'!F178</f>
        <v>0</v>
      </c>
      <c r="G75" s="16">
        <f>'GİRİŞ FORMU'!G178</f>
        <v>0</v>
      </c>
      <c r="H75" s="17">
        <f>'GİRİŞ FORMU'!H178</f>
        <v>1</v>
      </c>
      <c r="I75" s="15">
        <f>'GİRİŞ FORMU'!I178</f>
        <v>0</v>
      </c>
      <c r="J75" s="16">
        <f>'GİRİŞ FORMU'!J178</f>
        <v>0</v>
      </c>
      <c r="K75" s="17">
        <f>'GİRİŞ FORMU'!K178</f>
        <v>0</v>
      </c>
      <c r="L75" s="15">
        <f>'GİRİŞ FORMU'!L178</f>
        <v>0</v>
      </c>
      <c r="M75" s="16">
        <f>'GİRİŞ FORMU'!M178</f>
        <v>0</v>
      </c>
      <c r="N75" s="17">
        <f>'GİRİŞ FORMU'!N178</f>
        <v>0</v>
      </c>
      <c r="O75" s="15">
        <f>'GİRİŞ FORMU'!O178</f>
        <v>0</v>
      </c>
      <c r="P75" s="16">
        <f>'GİRİŞ FORMU'!P178</f>
        <v>0</v>
      </c>
      <c r="Q75" s="17">
        <f>'GİRİŞ FORMU'!Q178</f>
        <v>0</v>
      </c>
      <c r="R75" s="15">
        <f>'GİRİŞ FORMU'!R178</f>
        <v>0</v>
      </c>
      <c r="S75" s="16">
        <f>'GİRİŞ FORMU'!S178</f>
        <v>0</v>
      </c>
      <c r="T75" s="17">
        <f>'GİRİŞ FORMU'!T178</f>
        <v>0</v>
      </c>
      <c r="U75" s="15">
        <f t="shared" si="4"/>
        <v>12</v>
      </c>
      <c r="V75" s="16">
        <f t="shared" si="3"/>
        <v>12</v>
      </c>
      <c r="W75" s="17">
        <f t="shared" si="3"/>
        <v>1</v>
      </c>
      <c r="X75" s="19">
        <f t="shared" si="5"/>
        <v>13</v>
      </c>
    </row>
    <row r="76" spans="2:24" x14ac:dyDescent="0.15">
      <c r="B76" s="21" t="s">
        <v>19</v>
      </c>
      <c r="C76" s="15">
        <f>'GİRİŞ FORMU'!C185</f>
        <v>472</v>
      </c>
      <c r="D76" s="16">
        <f>'GİRİŞ FORMU'!D185</f>
        <v>892</v>
      </c>
      <c r="E76" s="17">
        <f>'GİRİŞ FORMU'!E185</f>
        <v>0</v>
      </c>
      <c r="F76" s="15">
        <f>'GİRİŞ FORMU'!F185</f>
        <v>5</v>
      </c>
      <c r="G76" s="16">
        <f>'GİRİŞ FORMU'!G185</f>
        <v>5</v>
      </c>
      <c r="H76" s="17">
        <f>'GİRİŞ FORMU'!H185</f>
        <v>264</v>
      </c>
      <c r="I76" s="15">
        <f>'GİRİŞ FORMU'!I185</f>
        <v>4</v>
      </c>
      <c r="J76" s="16">
        <f>'GİRİŞ FORMU'!J185</f>
        <v>6</v>
      </c>
      <c r="K76" s="17">
        <f>'GİRİŞ FORMU'!K185</f>
        <v>0</v>
      </c>
      <c r="L76" s="15">
        <f>'GİRİŞ FORMU'!L185</f>
        <v>0</v>
      </c>
      <c r="M76" s="16">
        <f>'GİRİŞ FORMU'!M185</f>
        <v>0</v>
      </c>
      <c r="N76" s="17">
        <f>'GİRİŞ FORMU'!N185</f>
        <v>0</v>
      </c>
      <c r="O76" s="15">
        <f>'GİRİŞ FORMU'!O185</f>
        <v>11</v>
      </c>
      <c r="P76" s="16">
        <f>'GİRİŞ FORMU'!P185</f>
        <v>13</v>
      </c>
      <c r="Q76" s="17">
        <f>'GİRİŞ FORMU'!Q185</f>
        <v>0</v>
      </c>
      <c r="R76" s="15">
        <f>'GİRİŞ FORMU'!R185</f>
        <v>0</v>
      </c>
      <c r="S76" s="16">
        <f>'GİRİŞ FORMU'!S185</f>
        <v>0</v>
      </c>
      <c r="T76" s="17">
        <f>'GİRİŞ FORMU'!T185</f>
        <v>0</v>
      </c>
      <c r="U76" s="15">
        <f t="shared" si="4"/>
        <v>492</v>
      </c>
      <c r="V76" s="16">
        <f t="shared" si="3"/>
        <v>916</v>
      </c>
      <c r="W76" s="17">
        <f t="shared" si="3"/>
        <v>264</v>
      </c>
      <c r="X76" s="19">
        <f t="shared" si="5"/>
        <v>756</v>
      </c>
    </row>
    <row r="77" spans="2:24" x14ac:dyDescent="0.15">
      <c r="B77" s="23" t="s">
        <v>14</v>
      </c>
      <c r="C77" s="15">
        <f>'GİRİŞ FORMU'!C186</f>
        <v>63</v>
      </c>
      <c r="D77" s="16">
        <f>'GİRİŞ FORMU'!D186</f>
        <v>71</v>
      </c>
      <c r="E77" s="17">
        <f>'GİRİŞ FORMU'!E186</f>
        <v>0</v>
      </c>
      <c r="F77" s="15">
        <f>'GİRİŞ FORMU'!F186</f>
        <v>2</v>
      </c>
      <c r="G77" s="16">
        <f>'GİRİŞ FORMU'!G186</f>
        <v>0</v>
      </c>
      <c r="H77" s="17">
        <f>'GİRİŞ FORMU'!H186</f>
        <v>560</v>
      </c>
      <c r="I77" s="15">
        <f>'GİRİŞ FORMU'!I186</f>
        <v>4</v>
      </c>
      <c r="J77" s="16">
        <f>'GİRİŞ FORMU'!J186</f>
        <v>4</v>
      </c>
      <c r="K77" s="17">
        <f>'GİRİŞ FORMU'!K186</f>
        <v>0</v>
      </c>
      <c r="L77" s="15">
        <f>'GİRİŞ FORMU'!L186</f>
        <v>0</v>
      </c>
      <c r="M77" s="16">
        <f>'GİRİŞ FORMU'!M186</f>
        <v>0</v>
      </c>
      <c r="N77" s="17">
        <f>'GİRİŞ FORMU'!N186</f>
        <v>0</v>
      </c>
      <c r="O77" s="15">
        <f>'GİRİŞ FORMU'!O186</f>
        <v>1</v>
      </c>
      <c r="P77" s="16">
        <f>'GİRİŞ FORMU'!P186</f>
        <v>0</v>
      </c>
      <c r="Q77" s="17">
        <f>'GİRİŞ FORMU'!Q186</f>
        <v>0</v>
      </c>
      <c r="R77" s="15">
        <f>'GİRİŞ FORMU'!R186</f>
        <v>0</v>
      </c>
      <c r="S77" s="16">
        <f>'GİRİŞ FORMU'!S186</f>
        <v>0</v>
      </c>
      <c r="T77" s="17">
        <f>'GİRİŞ FORMU'!T186</f>
        <v>0</v>
      </c>
      <c r="U77" s="15">
        <f t="shared" si="4"/>
        <v>70</v>
      </c>
      <c r="V77" s="16">
        <f t="shared" si="3"/>
        <v>75</v>
      </c>
      <c r="W77" s="17">
        <f t="shared" si="3"/>
        <v>560</v>
      </c>
      <c r="X77" s="19">
        <f t="shared" si="5"/>
        <v>630</v>
      </c>
    </row>
    <row r="78" spans="2:24" x14ac:dyDescent="0.15">
      <c r="B78" s="21" t="s">
        <v>53</v>
      </c>
      <c r="C78" s="15">
        <f>'GİRİŞ FORMU'!C189</f>
        <v>74</v>
      </c>
      <c r="D78" s="16">
        <f>'GİRİŞ FORMU'!D189</f>
        <v>85</v>
      </c>
      <c r="E78" s="17">
        <f>'GİRİŞ FORMU'!E189</f>
        <v>0</v>
      </c>
      <c r="F78" s="15">
        <f>'GİRİŞ FORMU'!F189</f>
        <v>4</v>
      </c>
      <c r="G78" s="16">
        <f>'GİRİŞ FORMU'!G189</f>
        <v>7</v>
      </c>
      <c r="H78" s="17">
        <f>'GİRİŞ FORMU'!H189</f>
        <v>165</v>
      </c>
      <c r="I78" s="15">
        <f>'GİRİŞ FORMU'!I189</f>
        <v>9</v>
      </c>
      <c r="J78" s="16">
        <f>'GİRİŞ FORMU'!J189</f>
        <v>8</v>
      </c>
      <c r="K78" s="17">
        <f>'GİRİŞ FORMU'!K189</f>
        <v>0</v>
      </c>
      <c r="L78" s="15">
        <f>'GİRİŞ FORMU'!L189</f>
        <v>0</v>
      </c>
      <c r="M78" s="16">
        <f>'GİRİŞ FORMU'!M189</f>
        <v>0</v>
      </c>
      <c r="N78" s="17">
        <f>'GİRİŞ FORMU'!N189</f>
        <v>0</v>
      </c>
      <c r="O78" s="15">
        <f>'GİRİŞ FORMU'!O189</f>
        <v>5</v>
      </c>
      <c r="P78" s="16">
        <f>'GİRİŞ FORMU'!P189</f>
        <v>5</v>
      </c>
      <c r="Q78" s="17">
        <f>'GİRİŞ FORMU'!Q189</f>
        <v>0</v>
      </c>
      <c r="R78" s="15">
        <f>'GİRİŞ FORMU'!R189</f>
        <v>0</v>
      </c>
      <c r="S78" s="16">
        <f>'GİRİŞ FORMU'!S189</f>
        <v>0</v>
      </c>
      <c r="T78" s="17">
        <f>'GİRİŞ FORMU'!T189</f>
        <v>0</v>
      </c>
      <c r="U78" s="15">
        <f t="shared" si="4"/>
        <v>92</v>
      </c>
      <c r="V78" s="16">
        <f t="shared" si="3"/>
        <v>105</v>
      </c>
      <c r="W78" s="17">
        <f t="shared" si="3"/>
        <v>165</v>
      </c>
      <c r="X78" s="19">
        <f t="shared" si="5"/>
        <v>257</v>
      </c>
    </row>
    <row r="79" spans="2:24" x14ac:dyDescent="0.15">
      <c r="B79" s="21" t="s">
        <v>42</v>
      </c>
      <c r="C79" s="15">
        <f>'GİRİŞ FORMU'!C190</f>
        <v>156</v>
      </c>
      <c r="D79" s="16">
        <f>'GİRİŞ FORMU'!D190</f>
        <v>166</v>
      </c>
      <c r="E79" s="17">
        <f>'GİRİŞ FORMU'!E190</f>
        <v>0</v>
      </c>
      <c r="F79" s="15">
        <f>'GİRİŞ FORMU'!F190</f>
        <v>15</v>
      </c>
      <c r="G79" s="16">
        <f>'GİRİŞ FORMU'!G190</f>
        <v>12</v>
      </c>
      <c r="H79" s="17">
        <f>'GİRİŞ FORMU'!H190</f>
        <v>248</v>
      </c>
      <c r="I79" s="15">
        <f>'GİRİŞ FORMU'!I190</f>
        <v>5</v>
      </c>
      <c r="J79" s="16">
        <f>'GİRİŞ FORMU'!J190</f>
        <v>8</v>
      </c>
      <c r="K79" s="17">
        <f>'GİRİŞ FORMU'!K190</f>
        <v>0</v>
      </c>
      <c r="L79" s="15">
        <f>'GİRİŞ FORMU'!L190</f>
        <v>0</v>
      </c>
      <c r="M79" s="16">
        <f>'GİRİŞ FORMU'!M190</f>
        <v>0</v>
      </c>
      <c r="N79" s="17">
        <f>'GİRİŞ FORMU'!N190</f>
        <v>0</v>
      </c>
      <c r="O79" s="15">
        <f>'GİRİŞ FORMU'!O190</f>
        <v>21</v>
      </c>
      <c r="P79" s="16">
        <f>'GİRİŞ FORMU'!P190</f>
        <v>12</v>
      </c>
      <c r="Q79" s="17">
        <f>'GİRİŞ FORMU'!Q190</f>
        <v>0</v>
      </c>
      <c r="R79" s="15">
        <f>'GİRİŞ FORMU'!R190</f>
        <v>0</v>
      </c>
      <c r="S79" s="16">
        <f>'GİRİŞ FORMU'!S190</f>
        <v>0</v>
      </c>
      <c r="T79" s="17">
        <f>'GİRİŞ FORMU'!T190</f>
        <v>0</v>
      </c>
      <c r="U79" s="15">
        <f t="shared" si="4"/>
        <v>197</v>
      </c>
      <c r="V79" s="16">
        <f t="shared" si="3"/>
        <v>198</v>
      </c>
      <c r="W79" s="17">
        <f t="shared" si="3"/>
        <v>248</v>
      </c>
      <c r="X79" s="19">
        <f t="shared" si="5"/>
        <v>445</v>
      </c>
    </row>
    <row r="80" spans="2:24" x14ac:dyDescent="0.15">
      <c r="B80" s="21" t="s">
        <v>135</v>
      </c>
      <c r="C80" s="15">
        <f>'GİRİŞ FORMU'!C192</f>
        <v>4</v>
      </c>
      <c r="D80" s="16">
        <f>'GİRİŞ FORMU'!D192</f>
        <v>0</v>
      </c>
      <c r="E80" s="17">
        <f>'GİRİŞ FORMU'!E192</f>
        <v>0</v>
      </c>
      <c r="F80" s="15">
        <f>'GİRİŞ FORMU'!F192</f>
        <v>0</v>
      </c>
      <c r="G80" s="16">
        <f>'GİRİŞ FORMU'!G192</f>
        <v>0</v>
      </c>
      <c r="H80" s="17">
        <f>'GİRİŞ FORMU'!H192</f>
        <v>0</v>
      </c>
      <c r="I80" s="15">
        <f>'GİRİŞ FORMU'!I192</f>
        <v>0</v>
      </c>
      <c r="J80" s="16">
        <f>'GİRİŞ FORMU'!J192</f>
        <v>0</v>
      </c>
      <c r="K80" s="17">
        <f>'GİRİŞ FORMU'!K192</f>
        <v>0</v>
      </c>
      <c r="L80" s="15">
        <f>'GİRİŞ FORMU'!L192</f>
        <v>0</v>
      </c>
      <c r="M80" s="16">
        <f>'GİRİŞ FORMU'!M192</f>
        <v>0</v>
      </c>
      <c r="N80" s="17">
        <f>'GİRİŞ FORMU'!N192</f>
        <v>0</v>
      </c>
      <c r="O80" s="15">
        <f>'GİRİŞ FORMU'!O192</f>
        <v>0</v>
      </c>
      <c r="P80" s="16">
        <f>'GİRİŞ FORMU'!P192</f>
        <v>0</v>
      </c>
      <c r="Q80" s="17">
        <f>'GİRİŞ FORMU'!Q192</f>
        <v>0</v>
      </c>
      <c r="R80" s="15">
        <f>'GİRİŞ FORMU'!R192</f>
        <v>0</v>
      </c>
      <c r="S80" s="16">
        <f>'GİRİŞ FORMU'!S192</f>
        <v>0</v>
      </c>
      <c r="T80" s="17">
        <f>'GİRİŞ FORMU'!T192</f>
        <v>0</v>
      </c>
      <c r="U80" s="15">
        <f t="shared" si="4"/>
        <v>4</v>
      </c>
      <c r="V80" s="16">
        <f t="shared" si="3"/>
        <v>0</v>
      </c>
      <c r="W80" s="17">
        <f t="shared" si="3"/>
        <v>0</v>
      </c>
      <c r="X80" s="19">
        <f t="shared" si="5"/>
        <v>4</v>
      </c>
    </row>
    <row r="81" spans="2:24" x14ac:dyDescent="0.15">
      <c r="B81" s="21" t="s">
        <v>50</v>
      </c>
      <c r="C81" s="15">
        <f>'GİRİŞ FORMU'!C199</f>
        <v>0</v>
      </c>
      <c r="D81" s="16">
        <f>'GİRİŞ FORMU'!D199</f>
        <v>0</v>
      </c>
      <c r="E81" s="17">
        <f>'GİRİŞ FORMU'!E199</f>
        <v>0</v>
      </c>
      <c r="F81" s="15">
        <f>'GİRİŞ FORMU'!F199</f>
        <v>0</v>
      </c>
      <c r="G81" s="16">
        <f>'GİRİŞ FORMU'!G199</f>
        <v>0</v>
      </c>
      <c r="H81" s="17">
        <f>'GİRİŞ FORMU'!H199</f>
        <v>0</v>
      </c>
      <c r="I81" s="15">
        <f>'GİRİŞ FORMU'!I199</f>
        <v>0</v>
      </c>
      <c r="J81" s="16">
        <f>'GİRİŞ FORMU'!J199</f>
        <v>0</v>
      </c>
      <c r="K81" s="17">
        <f>'GİRİŞ FORMU'!K199</f>
        <v>0</v>
      </c>
      <c r="L81" s="15">
        <f>'GİRİŞ FORMU'!L199</f>
        <v>0</v>
      </c>
      <c r="M81" s="16">
        <f>'GİRİŞ FORMU'!M199</f>
        <v>0</v>
      </c>
      <c r="N81" s="17">
        <f>'GİRİŞ FORMU'!N199</f>
        <v>0</v>
      </c>
      <c r="O81" s="15">
        <f>'GİRİŞ FORMU'!O199</f>
        <v>0</v>
      </c>
      <c r="P81" s="16">
        <f>'GİRİŞ FORMU'!P199</f>
        <v>0</v>
      </c>
      <c r="Q81" s="17">
        <f>'GİRİŞ FORMU'!Q199</f>
        <v>0</v>
      </c>
      <c r="R81" s="15">
        <f>'GİRİŞ FORMU'!R199</f>
        <v>0</v>
      </c>
      <c r="S81" s="16">
        <f>'GİRİŞ FORMU'!S199</f>
        <v>0</v>
      </c>
      <c r="T81" s="17">
        <f>'GİRİŞ FORMU'!T199</f>
        <v>0</v>
      </c>
      <c r="U81" s="15">
        <f t="shared" si="4"/>
        <v>0</v>
      </c>
      <c r="V81" s="16">
        <f t="shared" si="3"/>
        <v>0</v>
      </c>
      <c r="W81" s="17">
        <f t="shared" si="3"/>
        <v>0</v>
      </c>
      <c r="X81" s="19">
        <f t="shared" si="5"/>
        <v>0</v>
      </c>
    </row>
    <row r="82" spans="2:24" x14ac:dyDescent="0.15">
      <c r="B82" s="21" t="s">
        <v>154</v>
      </c>
      <c r="C82" s="15">
        <f>'GİRİŞ FORMU'!C201</f>
        <v>7</v>
      </c>
      <c r="D82" s="16">
        <f>'GİRİŞ FORMU'!D201</f>
        <v>8</v>
      </c>
      <c r="E82" s="17">
        <f>'GİRİŞ FORMU'!E201</f>
        <v>0</v>
      </c>
      <c r="F82" s="15">
        <f>'GİRİŞ FORMU'!F201</f>
        <v>0</v>
      </c>
      <c r="G82" s="16">
        <f>'GİRİŞ FORMU'!G201</f>
        <v>0</v>
      </c>
      <c r="H82" s="17">
        <f>'GİRİŞ FORMU'!H201</f>
        <v>3</v>
      </c>
      <c r="I82" s="15">
        <f>'GİRİŞ FORMU'!I201</f>
        <v>0</v>
      </c>
      <c r="J82" s="16">
        <f>'GİRİŞ FORMU'!J201</f>
        <v>0</v>
      </c>
      <c r="K82" s="17">
        <f>'GİRİŞ FORMU'!K201</f>
        <v>0</v>
      </c>
      <c r="L82" s="15">
        <f>'GİRİŞ FORMU'!L201</f>
        <v>0</v>
      </c>
      <c r="M82" s="16">
        <f>'GİRİŞ FORMU'!M201</f>
        <v>0</v>
      </c>
      <c r="N82" s="17">
        <f>'GİRİŞ FORMU'!N201</f>
        <v>0</v>
      </c>
      <c r="O82" s="15">
        <f>'GİRİŞ FORMU'!O201</f>
        <v>0</v>
      </c>
      <c r="P82" s="16">
        <f>'GİRİŞ FORMU'!P201</f>
        <v>0</v>
      </c>
      <c r="Q82" s="17">
        <f>'GİRİŞ FORMU'!Q201</f>
        <v>0</v>
      </c>
      <c r="R82" s="15">
        <f>'GİRİŞ FORMU'!R201</f>
        <v>0</v>
      </c>
      <c r="S82" s="16">
        <f>'GİRİŞ FORMU'!S201</f>
        <v>0</v>
      </c>
      <c r="T82" s="17">
        <f>'GİRİŞ FORMU'!T201</f>
        <v>0</v>
      </c>
      <c r="U82" s="15">
        <f t="shared" si="4"/>
        <v>7</v>
      </c>
      <c r="V82" s="16">
        <f t="shared" si="3"/>
        <v>8</v>
      </c>
      <c r="W82" s="17">
        <f t="shared" si="3"/>
        <v>3</v>
      </c>
      <c r="X82" s="19">
        <f t="shared" si="5"/>
        <v>10</v>
      </c>
    </row>
    <row r="83" spans="2:24" x14ac:dyDescent="0.15">
      <c r="B83" s="21" t="s">
        <v>16</v>
      </c>
      <c r="C83" s="15">
        <f>'GİRİŞ FORMU'!C202</f>
        <v>82</v>
      </c>
      <c r="D83" s="16">
        <f>'GİRİŞ FORMU'!D202</f>
        <v>65</v>
      </c>
      <c r="E83" s="17">
        <f>'GİRİŞ FORMU'!E202</f>
        <v>0</v>
      </c>
      <c r="F83" s="15">
        <f>'GİRİŞ FORMU'!F202</f>
        <v>0</v>
      </c>
      <c r="G83" s="16">
        <f>'GİRİŞ FORMU'!G202</f>
        <v>1</v>
      </c>
      <c r="H83" s="17">
        <f>'GİRİŞ FORMU'!H202</f>
        <v>54</v>
      </c>
      <c r="I83" s="15">
        <f>'GİRİŞ FORMU'!I202</f>
        <v>0</v>
      </c>
      <c r="J83" s="16">
        <f>'GİRİŞ FORMU'!J202</f>
        <v>0</v>
      </c>
      <c r="K83" s="17">
        <f>'GİRİŞ FORMU'!K202</f>
        <v>0</v>
      </c>
      <c r="L83" s="15">
        <f>'GİRİŞ FORMU'!L202</f>
        <v>0</v>
      </c>
      <c r="M83" s="16">
        <f>'GİRİŞ FORMU'!M202</f>
        <v>0</v>
      </c>
      <c r="N83" s="17">
        <f>'GİRİŞ FORMU'!N202</f>
        <v>0</v>
      </c>
      <c r="O83" s="15">
        <f>'GİRİŞ FORMU'!O202</f>
        <v>0</v>
      </c>
      <c r="P83" s="16">
        <f>'GİRİŞ FORMU'!P202</f>
        <v>0</v>
      </c>
      <c r="Q83" s="17">
        <f>'GİRİŞ FORMU'!Q202</f>
        <v>0</v>
      </c>
      <c r="R83" s="15">
        <f>'GİRİŞ FORMU'!R202</f>
        <v>0</v>
      </c>
      <c r="S83" s="16">
        <f>'GİRİŞ FORMU'!S202</f>
        <v>0</v>
      </c>
      <c r="T83" s="17">
        <f>'GİRİŞ FORMU'!T202</f>
        <v>0</v>
      </c>
      <c r="U83" s="15">
        <f t="shared" si="4"/>
        <v>82</v>
      </c>
      <c r="V83" s="16">
        <f t="shared" si="3"/>
        <v>66</v>
      </c>
      <c r="W83" s="17">
        <f t="shared" si="3"/>
        <v>54</v>
      </c>
      <c r="X83" s="19">
        <f t="shared" si="5"/>
        <v>136</v>
      </c>
    </row>
    <row r="84" spans="2:24" x14ac:dyDescent="0.15">
      <c r="B84" s="21" t="s">
        <v>48</v>
      </c>
      <c r="C84" s="15">
        <f>'GİRİŞ FORMU'!C203</f>
        <v>30</v>
      </c>
      <c r="D84" s="16">
        <f>'GİRİŞ FORMU'!D203</f>
        <v>35</v>
      </c>
      <c r="E84" s="17">
        <f>'GİRİŞ FORMU'!E203</f>
        <v>0</v>
      </c>
      <c r="F84" s="15">
        <f>'GİRİŞ FORMU'!F203</f>
        <v>0</v>
      </c>
      <c r="G84" s="16">
        <f>'GİRİŞ FORMU'!G203</f>
        <v>0</v>
      </c>
      <c r="H84" s="17">
        <f>'GİRİŞ FORMU'!H203</f>
        <v>405</v>
      </c>
      <c r="I84" s="15">
        <f>'GİRİŞ FORMU'!I203</f>
        <v>0</v>
      </c>
      <c r="J84" s="16">
        <f>'GİRİŞ FORMU'!J203</f>
        <v>0</v>
      </c>
      <c r="K84" s="17">
        <f>'GİRİŞ FORMU'!K203</f>
        <v>0</v>
      </c>
      <c r="L84" s="15">
        <f>'GİRİŞ FORMU'!L203</f>
        <v>0</v>
      </c>
      <c r="M84" s="16">
        <f>'GİRİŞ FORMU'!M203</f>
        <v>0</v>
      </c>
      <c r="N84" s="17">
        <f>'GİRİŞ FORMU'!N203</f>
        <v>0</v>
      </c>
      <c r="O84" s="15">
        <f>'GİRİŞ FORMU'!O203</f>
        <v>0</v>
      </c>
      <c r="P84" s="16">
        <f>'GİRİŞ FORMU'!P203</f>
        <v>0</v>
      </c>
      <c r="Q84" s="17">
        <f>'GİRİŞ FORMU'!Q203</f>
        <v>0</v>
      </c>
      <c r="R84" s="15">
        <f>'GİRİŞ FORMU'!R203</f>
        <v>0</v>
      </c>
      <c r="S84" s="16">
        <f>'GİRİŞ FORMU'!S203</f>
        <v>0</v>
      </c>
      <c r="T84" s="17">
        <f>'GİRİŞ FORMU'!T203</f>
        <v>0</v>
      </c>
      <c r="U84" s="15">
        <f t="shared" si="4"/>
        <v>30</v>
      </c>
      <c r="V84" s="16">
        <f t="shared" si="3"/>
        <v>35</v>
      </c>
      <c r="W84" s="17">
        <f t="shared" si="3"/>
        <v>405</v>
      </c>
      <c r="X84" s="19">
        <f t="shared" si="5"/>
        <v>435</v>
      </c>
    </row>
    <row r="85" spans="2:24" x14ac:dyDescent="0.15">
      <c r="B85" s="21" t="s">
        <v>72</v>
      </c>
      <c r="C85" s="15">
        <f>'GİRİŞ FORMU'!C211</f>
        <v>0</v>
      </c>
      <c r="D85" s="16">
        <f>'GİRİŞ FORMU'!D211</f>
        <v>0</v>
      </c>
      <c r="E85" s="17">
        <f>'GİRİŞ FORMU'!E211</f>
        <v>0</v>
      </c>
      <c r="F85" s="15">
        <f>'GİRİŞ FORMU'!F211</f>
        <v>0</v>
      </c>
      <c r="G85" s="16">
        <f>'GİRİŞ FORMU'!G211</f>
        <v>0</v>
      </c>
      <c r="H85" s="17">
        <f>'GİRİŞ FORMU'!H211</f>
        <v>0</v>
      </c>
      <c r="I85" s="15">
        <f>'GİRİŞ FORMU'!I211</f>
        <v>0</v>
      </c>
      <c r="J85" s="16">
        <f>'GİRİŞ FORMU'!J211</f>
        <v>0</v>
      </c>
      <c r="K85" s="17">
        <f>'GİRİŞ FORMU'!K211</f>
        <v>0</v>
      </c>
      <c r="L85" s="15">
        <f>'GİRİŞ FORMU'!L211</f>
        <v>0</v>
      </c>
      <c r="M85" s="16">
        <f>'GİRİŞ FORMU'!M211</f>
        <v>0</v>
      </c>
      <c r="N85" s="17">
        <f>'GİRİŞ FORMU'!N211</f>
        <v>0</v>
      </c>
      <c r="O85" s="15">
        <f>'GİRİŞ FORMU'!O211</f>
        <v>0</v>
      </c>
      <c r="P85" s="16">
        <f>'GİRİŞ FORMU'!P211</f>
        <v>0</v>
      </c>
      <c r="Q85" s="17">
        <f>'GİRİŞ FORMU'!Q211</f>
        <v>0</v>
      </c>
      <c r="R85" s="15">
        <f>'GİRİŞ FORMU'!R211</f>
        <v>0</v>
      </c>
      <c r="S85" s="16">
        <f>'GİRİŞ FORMU'!S211</f>
        <v>0</v>
      </c>
      <c r="T85" s="17">
        <f>'GİRİŞ FORMU'!T211</f>
        <v>0</v>
      </c>
      <c r="U85" s="15">
        <f t="shared" si="4"/>
        <v>0</v>
      </c>
      <c r="V85" s="16">
        <f t="shared" si="3"/>
        <v>0</v>
      </c>
      <c r="W85" s="17">
        <f t="shared" si="3"/>
        <v>0</v>
      </c>
      <c r="X85" s="19">
        <f t="shared" si="5"/>
        <v>0</v>
      </c>
    </row>
    <row r="86" spans="2:24" x14ac:dyDescent="0.15">
      <c r="B86" s="21" t="s">
        <v>136</v>
      </c>
      <c r="C86" s="15">
        <f>'GİRİŞ FORMU'!C213</f>
        <v>6525</v>
      </c>
      <c r="D86" s="16">
        <f>'GİRİŞ FORMU'!D213</f>
        <v>462</v>
      </c>
      <c r="E86" s="17">
        <f>'GİRİŞ FORMU'!E213</f>
        <v>0</v>
      </c>
      <c r="F86" s="15">
        <f>'GİRİŞ FORMU'!F213</f>
        <v>11</v>
      </c>
      <c r="G86" s="16">
        <f>'GİRİŞ FORMU'!G213</f>
        <v>4</v>
      </c>
      <c r="H86" s="17">
        <f>'GİRİŞ FORMU'!H213</f>
        <v>0</v>
      </c>
      <c r="I86" s="15">
        <f>'GİRİŞ FORMU'!I213</f>
        <v>4</v>
      </c>
      <c r="J86" s="16">
        <f>'GİRİŞ FORMU'!J213</f>
        <v>16</v>
      </c>
      <c r="K86" s="17">
        <f>'GİRİŞ FORMU'!K213</f>
        <v>0</v>
      </c>
      <c r="L86" s="15">
        <f>'GİRİŞ FORMU'!L213</f>
        <v>0</v>
      </c>
      <c r="M86" s="16">
        <f>'GİRİŞ FORMU'!M213</f>
        <v>0</v>
      </c>
      <c r="N86" s="17">
        <f>'GİRİŞ FORMU'!N213</f>
        <v>0</v>
      </c>
      <c r="O86" s="15">
        <f>'GİRİŞ FORMU'!O213</f>
        <v>13</v>
      </c>
      <c r="P86" s="16">
        <f>'GİRİŞ FORMU'!P213</f>
        <v>17</v>
      </c>
      <c r="Q86" s="17">
        <f>'GİRİŞ FORMU'!Q213</f>
        <v>0</v>
      </c>
      <c r="R86" s="15">
        <f>'GİRİŞ FORMU'!R213</f>
        <v>0</v>
      </c>
      <c r="S86" s="16">
        <f>'GİRİŞ FORMU'!S213</f>
        <v>0</v>
      </c>
      <c r="T86" s="17">
        <f>'GİRİŞ FORMU'!T213</f>
        <v>0</v>
      </c>
      <c r="U86" s="15">
        <f t="shared" si="4"/>
        <v>6553</v>
      </c>
      <c r="V86" s="16">
        <f t="shared" si="3"/>
        <v>499</v>
      </c>
      <c r="W86" s="17">
        <f t="shared" si="3"/>
        <v>0</v>
      </c>
      <c r="X86" s="19">
        <f t="shared" si="5"/>
        <v>6553</v>
      </c>
    </row>
    <row r="87" spans="2:24" x14ac:dyDescent="0.15">
      <c r="B87" s="21" t="s">
        <v>202</v>
      </c>
      <c r="C87" s="15">
        <f>'GİRİŞ FORMU'!C216</f>
        <v>12</v>
      </c>
      <c r="D87" s="16">
        <f>'GİRİŞ FORMU'!D216</f>
        <v>19</v>
      </c>
      <c r="E87" s="17">
        <f>'GİRİŞ FORMU'!E216</f>
        <v>0</v>
      </c>
      <c r="F87" s="15">
        <f>'GİRİŞ FORMU'!F216</f>
        <v>0</v>
      </c>
      <c r="G87" s="16">
        <f>'GİRİŞ FORMU'!G216</f>
        <v>0</v>
      </c>
      <c r="H87" s="17">
        <f>'GİRİŞ FORMU'!H216</f>
        <v>99</v>
      </c>
      <c r="I87" s="15">
        <f>'GİRİŞ FORMU'!I216</f>
        <v>0</v>
      </c>
      <c r="J87" s="16">
        <f>'GİRİŞ FORMU'!J216</f>
        <v>6</v>
      </c>
      <c r="K87" s="17">
        <f>'GİRİŞ FORMU'!K216</f>
        <v>0</v>
      </c>
      <c r="L87" s="15">
        <f>'GİRİŞ FORMU'!L216</f>
        <v>0</v>
      </c>
      <c r="M87" s="16">
        <f>'GİRİŞ FORMU'!M216</f>
        <v>0</v>
      </c>
      <c r="N87" s="17">
        <f>'GİRİŞ FORMU'!N216</f>
        <v>0</v>
      </c>
      <c r="O87" s="15">
        <f>'GİRİŞ FORMU'!O216</f>
        <v>0</v>
      </c>
      <c r="P87" s="16">
        <f>'GİRİŞ FORMU'!P216</f>
        <v>0</v>
      </c>
      <c r="Q87" s="17">
        <f>'GİRİŞ FORMU'!Q216</f>
        <v>0</v>
      </c>
      <c r="R87" s="15">
        <f>'GİRİŞ FORMU'!R216</f>
        <v>0</v>
      </c>
      <c r="S87" s="16">
        <f>'GİRİŞ FORMU'!S216</f>
        <v>0</v>
      </c>
      <c r="T87" s="17">
        <f>'GİRİŞ FORMU'!T216</f>
        <v>0</v>
      </c>
      <c r="U87" s="15">
        <f t="shared" si="4"/>
        <v>12</v>
      </c>
      <c r="V87" s="16">
        <f t="shared" si="3"/>
        <v>25</v>
      </c>
      <c r="W87" s="17">
        <f t="shared" si="3"/>
        <v>99</v>
      </c>
      <c r="X87" s="19">
        <f t="shared" si="5"/>
        <v>111</v>
      </c>
    </row>
    <row r="88" spans="2:24" x14ac:dyDescent="0.15">
      <c r="B88" s="21" t="s">
        <v>43</v>
      </c>
      <c r="C88" s="15">
        <f>'GİRİŞ FORMU'!C217</f>
        <v>3</v>
      </c>
      <c r="D88" s="16">
        <f>'GİRİŞ FORMU'!D217</f>
        <v>1</v>
      </c>
      <c r="E88" s="17">
        <f>'GİRİŞ FORMU'!E217</f>
        <v>0</v>
      </c>
      <c r="F88" s="15">
        <f>'GİRİŞ FORMU'!F217</f>
        <v>0</v>
      </c>
      <c r="G88" s="16">
        <f>'GİRİŞ FORMU'!G217</f>
        <v>0</v>
      </c>
      <c r="H88" s="17">
        <f>'GİRİŞ FORMU'!H217</f>
        <v>0</v>
      </c>
      <c r="I88" s="15">
        <f>'GİRİŞ FORMU'!I217</f>
        <v>0</v>
      </c>
      <c r="J88" s="16">
        <f>'GİRİŞ FORMU'!J217</f>
        <v>0</v>
      </c>
      <c r="K88" s="17">
        <f>'GİRİŞ FORMU'!K217</f>
        <v>0</v>
      </c>
      <c r="L88" s="15">
        <f>'GİRİŞ FORMU'!L217</f>
        <v>0</v>
      </c>
      <c r="M88" s="16">
        <f>'GİRİŞ FORMU'!M217</f>
        <v>0</v>
      </c>
      <c r="N88" s="17">
        <f>'GİRİŞ FORMU'!N217</f>
        <v>0</v>
      </c>
      <c r="O88" s="15">
        <f>'GİRİŞ FORMU'!O217</f>
        <v>0</v>
      </c>
      <c r="P88" s="16">
        <f>'GİRİŞ FORMU'!P217</f>
        <v>0</v>
      </c>
      <c r="Q88" s="17">
        <f>'GİRİŞ FORMU'!Q217</f>
        <v>0</v>
      </c>
      <c r="R88" s="15">
        <f>'GİRİŞ FORMU'!R217</f>
        <v>0</v>
      </c>
      <c r="S88" s="16">
        <f>'GİRİŞ FORMU'!S217</f>
        <v>0</v>
      </c>
      <c r="T88" s="17">
        <f>'GİRİŞ FORMU'!T217</f>
        <v>0</v>
      </c>
      <c r="U88" s="15">
        <f t="shared" si="4"/>
        <v>3</v>
      </c>
      <c r="V88" s="16">
        <f t="shared" si="3"/>
        <v>1</v>
      </c>
      <c r="W88" s="17">
        <f t="shared" si="3"/>
        <v>0</v>
      </c>
      <c r="X88" s="19">
        <f t="shared" si="5"/>
        <v>3</v>
      </c>
    </row>
    <row r="89" spans="2:24" x14ac:dyDescent="0.15">
      <c r="B89" s="21" t="s">
        <v>155</v>
      </c>
      <c r="C89" s="15">
        <f>'GİRİŞ FORMU'!C220</f>
        <v>27</v>
      </c>
      <c r="D89" s="16">
        <f>'GİRİŞ FORMU'!D220</f>
        <v>28</v>
      </c>
      <c r="E89" s="17">
        <f>'GİRİŞ FORMU'!E220</f>
        <v>0</v>
      </c>
      <c r="F89" s="15">
        <f>'GİRİŞ FORMU'!F220</f>
        <v>0</v>
      </c>
      <c r="G89" s="16">
        <f>'GİRİŞ FORMU'!G220</f>
        <v>0</v>
      </c>
      <c r="H89" s="17">
        <f>'GİRİŞ FORMU'!H220</f>
        <v>8</v>
      </c>
      <c r="I89" s="15">
        <f>'GİRİŞ FORMU'!I220</f>
        <v>1</v>
      </c>
      <c r="J89" s="16">
        <f>'GİRİŞ FORMU'!J220</f>
        <v>0</v>
      </c>
      <c r="K89" s="17">
        <f>'GİRİŞ FORMU'!K220</f>
        <v>0</v>
      </c>
      <c r="L89" s="15">
        <f>'GİRİŞ FORMU'!L220</f>
        <v>0</v>
      </c>
      <c r="M89" s="16">
        <f>'GİRİŞ FORMU'!M220</f>
        <v>0</v>
      </c>
      <c r="N89" s="17">
        <f>'GİRİŞ FORMU'!N220</f>
        <v>0</v>
      </c>
      <c r="O89" s="15">
        <f>'GİRİŞ FORMU'!O220</f>
        <v>0</v>
      </c>
      <c r="P89" s="16">
        <f>'GİRİŞ FORMU'!P220</f>
        <v>0</v>
      </c>
      <c r="Q89" s="17">
        <f>'GİRİŞ FORMU'!Q220</f>
        <v>0</v>
      </c>
      <c r="R89" s="15">
        <f>'GİRİŞ FORMU'!R220</f>
        <v>0</v>
      </c>
      <c r="S89" s="16">
        <f>'GİRİŞ FORMU'!S220</f>
        <v>0</v>
      </c>
      <c r="T89" s="17">
        <f>'GİRİŞ FORMU'!T220</f>
        <v>0</v>
      </c>
      <c r="U89" s="15">
        <f t="shared" si="4"/>
        <v>28</v>
      </c>
      <c r="V89" s="16">
        <f t="shared" si="3"/>
        <v>28</v>
      </c>
      <c r="W89" s="17">
        <f t="shared" si="3"/>
        <v>8</v>
      </c>
      <c r="X89" s="19">
        <f t="shared" si="5"/>
        <v>36</v>
      </c>
    </row>
    <row r="90" spans="2:24" x14ac:dyDescent="0.15">
      <c r="B90" s="21" t="s">
        <v>74</v>
      </c>
      <c r="C90" s="15">
        <f>'GİRİŞ FORMU'!C226</f>
        <v>20</v>
      </c>
      <c r="D90" s="16">
        <f>'GİRİŞ FORMU'!D226</f>
        <v>26</v>
      </c>
      <c r="E90" s="17">
        <f>'GİRİŞ FORMU'!E226</f>
        <v>0</v>
      </c>
      <c r="F90" s="15">
        <f>'GİRİŞ FORMU'!F226</f>
        <v>0</v>
      </c>
      <c r="G90" s="16">
        <f>'GİRİŞ FORMU'!G226</f>
        <v>0</v>
      </c>
      <c r="H90" s="17">
        <f>'GİRİŞ FORMU'!H226</f>
        <v>7</v>
      </c>
      <c r="I90" s="15">
        <f>'GİRİŞ FORMU'!I226</f>
        <v>1</v>
      </c>
      <c r="J90" s="16">
        <f>'GİRİŞ FORMU'!J226</f>
        <v>1</v>
      </c>
      <c r="K90" s="17">
        <f>'GİRİŞ FORMU'!K226</f>
        <v>0</v>
      </c>
      <c r="L90" s="15">
        <f>'GİRİŞ FORMU'!L226</f>
        <v>0</v>
      </c>
      <c r="M90" s="16">
        <f>'GİRİŞ FORMU'!M226</f>
        <v>0</v>
      </c>
      <c r="N90" s="17">
        <f>'GİRİŞ FORMU'!N226</f>
        <v>0</v>
      </c>
      <c r="O90" s="15">
        <f>'GİRİŞ FORMU'!O226</f>
        <v>0</v>
      </c>
      <c r="P90" s="16">
        <f>'GİRİŞ FORMU'!P226</f>
        <v>0</v>
      </c>
      <c r="Q90" s="17">
        <f>'GİRİŞ FORMU'!Q226</f>
        <v>0</v>
      </c>
      <c r="R90" s="15">
        <f>'GİRİŞ FORMU'!R226</f>
        <v>0</v>
      </c>
      <c r="S90" s="16">
        <f>'GİRİŞ FORMU'!S226</f>
        <v>0</v>
      </c>
      <c r="T90" s="17">
        <f>'GİRİŞ FORMU'!T226</f>
        <v>0</v>
      </c>
      <c r="U90" s="15">
        <f t="shared" si="4"/>
        <v>21</v>
      </c>
      <c r="V90" s="16">
        <f t="shared" si="3"/>
        <v>27</v>
      </c>
      <c r="W90" s="17">
        <f t="shared" si="3"/>
        <v>7</v>
      </c>
      <c r="X90" s="19">
        <f t="shared" si="5"/>
        <v>28</v>
      </c>
    </row>
    <row r="91" spans="2:24" x14ac:dyDescent="0.15">
      <c r="B91" s="21" t="s">
        <v>44</v>
      </c>
      <c r="C91" s="15">
        <f>'GİRİŞ FORMU'!C229</f>
        <v>3</v>
      </c>
      <c r="D91" s="16">
        <f>'GİRİŞ FORMU'!D229</f>
        <v>6</v>
      </c>
      <c r="E91" s="17">
        <f>'GİRİŞ FORMU'!E229</f>
        <v>0</v>
      </c>
      <c r="F91" s="15">
        <f>'GİRİŞ FORMU'!F229</f>
        <v>0</v>
      </c>
      <c r="G91" s="16">
        <f>'GİRİŞ FORMU'!G229</f>
        <v>0</v>
      </c>
      <c r="H91" s="17">
        <f>'GİRİŞ FORMU'!H229</f>
        <v>0</v>
      </c>
      <c r="I91" s="15">
        <f>'GİRİŞ FORMU'!I229</f>
        <v>0</v>
      </c>
      <c r="J91" s="16">
        <f>'GİRİŞ FORMU'!J229</f>
        <v>0</v>
      </c>
      <c r="K91" s="17">
        <f>'GİRİŞ FORMU'!K229</f>
        <v>0</v>
      </c>
      <c r="L91" s="15">
        <f>'GİRİŞ FORMU'!L229</f>
        <v>0</v>
      </c>
      <c r="M91" s="16">
        <f>'GİRİŞ FORMU'!M229</f>
        <v>0</v>
      </c>
      <c r="N91" s="17">
        <f>'GİRİŞ FORMU'!N229</f>
        <v>0</v>
      </c>
      <c r="O91" s="15">
        <f>'GİRİŞ FORMU'!O229</f>
        <v>0</v>
      </c>
      <c r="P91" s="16">
        <f>'GİRİŞ FORMU'!P229</f>
        <v>0</v>
      </c>
      <c r="Q91" s="17">
        <f>'GİRİŞ FORMU'!Q229</f>
        <v>0</v>
      </c>
      <c r="R91" s="15">
        <f>'GİRİŞ FORMU'!R229</f>
        <v>0</v>
      </c>
      <c r="S91" s="16">
        <f>'GİRİŞ FORMU'!S229</f>
        <v>0</v>
      </c>
      <c r="T91" s="17">
        <f>'GİRİŞ FORMU'!T229</f>
        <v>0</v>
      </c>
      <c r="U91" s="15">
        <f t="shared" si="4"/>
        <v>3</v>
      </c>
      <c r="V91" s="16">
        <f t="shared" si="3"/>
        <v>6</v>
      </c>
      <c r="W91" s="17">
        <f t="shared" si="3"/>
        <v>0</v>
      </c>
      <c r="X91" s="19">
        <f t="shared" si="5"/>
        <v>3</v>
      </c>
    </row>
    <row r="92" spans="2:24" x14ac:dyDescent="0.15">
      <c r="B92" s="21" t="s">
        <v>45</v>
      </c>
      <c r="C92" s="15">
        <f>'GİRİŞ FORMU'!C231</f>
        <v>118</v>
      </c>
      <c r="D92" s="16">
        <f>'GİRİŞ FORMU'!D231</f>
        <v>111</v>
      </c>
      <c r="E92" s="17">
        <f>'GİRİŞ FORMU'!E231</f>
        <v>0</v>
      </c>
      <c r="F92" s="15">
        <f>'GİRİŞ FORMU'!F231</f>
        <v>34</v>
      </c>
      <c r="G92" s="16">
        <f>'GİRİŞ FORMU'!G231</f>
        <v>31</v>
      </c>
      <c r="H92" s="17">
        <f>'GİRİŞ FORMU'!H231</f>
        <v>108</v>
      </c>
      <c r="I92" s="15">
        <f>'GİRİŞ FORMU'!I231</f>
        <v>4</v>
      </c>
      <c r="J92" s="16">
        <f>'GİRİŞ FORMU'!J231</f>
        <v>5</v>
      </c>
      <c r="K92" s="17">
        <f>'GİRİŞ FORMU'!K231</f>
        <v>0</v>
      </c>
      <c r="L92" s="15">
        <f>'GİRİŞ FORMU'!L231</f>
        <v>0</v>
      </c>
      <c r="M92" s="16">
        <f>'GİRİŞ FORMU'!M231</f>
        <v>0</v>
      </c>
      <c r="N92" s="17">
        <f>'GİRİŞ FORMU'!N231</f>
        <v>0</v>
      </c>
      <c r="O92" s="15">
        <f>'GİRİŞ FORMU'!O231</f>
        <v>22</v>
      </c>
      <c r="P92" s="16">
        <f>'GİRİŞ FORMU'!P231</f>
        <v>0</v>
      </c>
      <c r="Q92" s="17">
        <f>'GİRİŞ FORMU'!Q231</f>
        <v>0</v>
      </c>
      <c r="R92" s="15">
        <f>'GİRİŞ FORMU'!R231</f>
        <v>0</v>
      </c>
      <c r="S92" s="16">
        <f>'GİRİŞ FORMU'!S231</f>
        <v>0</v>
      </c>
      <c r="T92" s="17">
        <f>'GİRİŞ FORMU'!T231</f>
        <v>0</v>
      </c>
      <c r="U92" s="15">
        <f t="shared" si="4"/>
        <v>178</v>
      </c>
      <c r="V92" s="16">
        <f t="shared" si="3"/>
        <v>147</v>
      </c>
      <c r="W92" s="17">
        <f t="shared" si="3"/>
        <v>108</v>
      </c>
      <c r="X92" s="19">
        <f t="shared" si="5"/>
        <v>286</v>
      </c>
    </row>
    <row r="93" spans="2:24" x14ac:dyDescent="0.15">
      <c r="B93" s="21" t="s">
        <v>134</v>
      </c>
      <c r="C93" s="15">
        <f>'GİRİŞ FORMU'!C234</f>
        <v>31</v>
      </c>
      <c r="D93" s="16">
        <f>'GİRİŞ FORMU'!D234</f>
        <v>19</v>
      </c>
      <c r="E93" s="17">
        <f>'GİRİŞ FORMU'!E234</f>
        <v>0</v>
      </c>
      <c r="F93" s="15">
        <f>'GİRİŞ FORMU'!F234</f>
        <v>0</v>
      </c>
      <c r="G93" s="16">
        <f>'GİRİŞ FORMU'!G234</f>
        <v>0</v>
      </c>
      <c r="H93" s="17">
        <f>'GİRİŞ FORMU'!H234</f>
        <v>1</v>
      </c>
      <c r="I93" s="15">
        <f>'GİRİŞ FORMU'!I234</f>
        <v>0</v>
      </c>
      <c r="J93" s="16">
        <f>'GİRİŞ FORMU'!J234</f>
        <v>0</v>
      </c>
      <c r="K93" s="17">
        <f>'GİRİŞ FORMU'!K234</f>
        <v>0</v>
      </c>
      <c r="L93" s="15">
        <f>'GİRİŞ FORMU'!L234</f>
        <v>0</v>
      </c>
      <c r="M93" s="16">
        <f>'GİRİŞ FORMU'!M234</f>
        <v>0</v>
      </c>
      <c r="N93" s="17">
        <f>'GİRİŞ FORMU'!N234</f>
        <v>0</v>
      </c>
      <c r="O93" s="15">
        <f>'GİRİŞ FORMU'!O234</f>
        <v>0</v>
      </c>
      <c r="P93" s="16">
        <f>'GİRİŞ FORMU'!P234</f>
        <v>0</v>
      </c>
      <c r="Q93" s="17">
        <f>'GİRİŞ FORMU'!Q234</f>
        <v>0</v>
      </c>
      <c r="R93" s="15">
        <f>'GİRİŞ FORMU'!R234</f>
        <v>0</v>
      </c>
      <c r="S93" s="16">
        <f>'GİRİŞ FORMU'!S234</f>
        <v>0</v>
      </c>
      <c r="T93" s="17">
        <f>'GİRİŞ FORMU'!T234</f>
        <v>0</v>
      </c>
      <c r="U93" s="15">
        <f t="shared" si="4"/>
        <v>31</v>
      </c>
      <c r="V93" s="16">
        <f t="shared" si="3"/>
        <v>19</v>
      </c>
      <c r="W93" s="17">
        <f t="shared" si="3"/>
        <v>1</v>
      </c>
      <c r="X93" s="19">
        <f t="shared" si="5"/>
        <v>32</v>
      </c>
    </row>
    <row r="94" spans="2:24" x14ac:dyDescent="0.15">
      <c r="B94" s="21" t="s">
        <v>203</v>
      </c>
      <c r="C94" s="15">
        <f>'GİRİŞ FORMU'!C237</f>
        <v>2</v>
      </c>
      <c r="D94" s="16">
        <f>'GİRİŞ FORMU'!D237</f>
        <v>2</v>
      </c>
      <c r="E94" s="17">
        <f>'GİRİŞ FORMU'!E237</f>
        <v>0</v>
      </c>
      <c r="F94" s="15">
        <f>'GİRİŞ FORMU'!F237</f>
        <v>0</v>
      </c>
      <c r="G94" s="16">
        <f>'GİRİŞ FORMU'!G237</f>
        <v>0</v>
      </c>
      <c r="H94" s="17">
        <f>'GİRİŞ FORMU'!H237</f>
        <v>11</v>
      </c>
      <c r="I94" s="15">
        <f>'GİRİŞ FORMU'!I237</f>
        <v>0</v>
      </c>
      <c r="J94" s="16">
        <f>'GİRİŞ FORMU'!J237</f>
        <v>1</v>
      </c>
      <c r="K94" s="17">
        <f>'GİRİŞ FORMU'!K237</f>
        <v>0</v>
      </c>
      <c r="L94" s="15">
        <f>'GİRİŞ FORMU'!L237</f>
        <v>0</v>
      </c>
      <c r="M94" s="16">
        <f>'GİRİŞ FORMU'!M237</f>
        <v>0</v>
      </c>
      <c r="N94" s="17">
        <f>'GİRİŞ FORMU'!N237</f>
        <v>0</v>
      </c>
      <c r="O94" s="15">
        <f>'GİRİŞ FORMU'!O237</f>
        <v>0</v>
      </c>
      <c r="P94" s="16">
        <f>'GİRİŞ FORMU'!P237</f>
        <v>0</v>
      </c>
      <c r="Q94" s="17">
        <f>'GİRİŞ FORMU'!Q237</f>
        <v>0</v>
      </c>
      <c r="R94" s="15">
        <f>'GİRİŞ FORMU'!R237</f>
        <v>0</v>
      </c>
      <c r="S94" s="16">
        <f>'GİRİŞ FORMU'!S237</f>
        <v>0</v>
      </c>
      <c r="T94" s="17">
        <f>'GİRİŞ FORMU'!T237</f>
        <v>0</v>
      </c>
      <c r="U94" s="15">
        <f t="shared" si="4"/>
        <v>2</v>
      </c>
      <c r="V94" s="16">
        <f t="shared" si="3"/>
        <v>3</v>
      </c>
      <c r="W94" s="17">
        <f t="shared" si="3"/>
        <v>11</v>
      </c>
      <c r="X94" s="19">
        <f t="shared" si="5"/>
        <v>13</v>
      </c>
    </row>
    <row r="95" spans="2:24" x14ac:dyDescent="0.15">
      <c r="B95" s="21" t="s">
        <v>139</v>
      </c>
      <c r="C95" s="15">
        <f>'GİRİŞ FORMU'!C243</f>
        <v>0</v>
      </c>
      <c r="D95" s="16">
        <f>'GİRİŞ FORMU'!D243</f>
        <v>1</v>
      </c>
      <c r="E95" s="17">
        <f>'GİRİŞ FORMU'!E243</f>
        <v>0</v>
      </c>
      <c r="F95" s="15">
        <f>'GİRİŞ FORMU'!F243</f>
        <v>0</v>
      </c>
      <c r="G95" s="16">
        <f>'GİRİŞ FORMU'!G243</f>
        <v>0</v>
      </c>
      <c r="H95" s="17">
        <f>'GİRİŞ FORMU'!H243</f>
        <v>0</v>
      </c>
      <c r="I95" s="15">
        <f>'GİRİŞ FORMU'!I243</f>
        <v>5</v>
      </c>
      <c r="J95" s="16">
        <f>'GİRİŞ FORMU'!J243</f>
        <v>1</v>
      </c>
      <c r="K95" s="17">
        <f>'GİRİŞ FORMU'!K243</f>
        <v>0</v>
      </c>
      <c r="L95" s="15">
        <f>'GİRİŞ FORMU'!L243</f>
        <v>0</v>
      </c>
      <c r="M95" s="16">
        <f>'GİRİŞ FORMU'!M243</f>
        <v>0</v>
      </c>
      <c r="N95" s="17">
        <f>'GİRİŞ FORMU'!N243</f>
        <v>0</v>
      </c>
      <c r="O95" s="15">
        <f>'GİRİŞ FORMU'!O243</f>
        <v>0</v>
      </c>
      <c r="P95" s="16">
        <f>'GİRİŞ FORMU'!P243</f>
        <v>0</v>
      </c>
      <c r="Q95" s="17">
        <f>'GİRİŞ FORMU'!Q243</f>
        <v>0</v>
      </c>
      <c r="R95" s="15">
        <f>'GİRİŞ FORMU'!R243</f>
        <v>0</v>
      </c>
      <c r="S95" s="16">
        <f>'GİRİŞ FORMU'!S243</f>
        <v>0</v>
      </c>
      <c r="T95" s="17">
        <f>'GİRİŞ FORMU'!T243</f>
        <v>0</v>
      </c>
      <c r="U95" s="15">
        <f t="shared" si="4"/>
        <v>5</v>
      </c>
      <c r="V95" s="16">
        <f t="shared" si="3"/>
        <v>2</v>
      </c>
      <c r="W95" s="17">
        <f t="shared" si="3"/>
        <v>0</v>
      </c>
      <c r="X95" s="19">
        <f t="shared" si="5"/>
        <v>5</v>
      </c>
    </row>
    <row r="96" spans="2:24" x14ac:dyDescent="0.15">
      <c r="B96" s="21" t="s">
        <v>33</v>
      </c>
      <c r="C96" s="15">
        <f>'GİRİŞ FORMU'!C245</f>
        <v>23</v>
      </c>
      <c r="D96" s="16">
        <f>'GİRİŞ FORMU'!D245</f>
        <v>29</v>
      </c>
      <c r="E96" s="17">
        <f>'GİRİŞ FORMU'!E245</f>
        <v>0</v>
      </c>
      <c r="F96" s="15">
        <f>'GİRİŞ FORMU'!F245</f>
        <v>0</v>
      </c>
      <c r="G96" s="16">
        <f>'GİRİŞ FORMU'!G245</f>
        <v>0</v>
      </c>
      <c r="H96" s="17">
        <f>'GİRİŞ FORMU'!H245</f>
        <v>122</v>
      </c>
      <c r="I96" s="15">
        <f>'GİRİŞ FORMU'!I245</f>
        <v>7</v>
      </c>
      <c r="J96" s="16">
        <f>'GİRİŞ FORMU'!J245</f>
        <v>6</v>
      </c>
      <c r="K96" s="17">
        <f>'GİRİŞ FORMU'!K245</f>
        <v>4</v>
      </c>
      <c r="L96" s="15">
        <f>'GİRİŞ FORMU'!L245</f>
        <v>0</v>
      </c>
      <c r="M96" s="16">
        <f>'GİRİŞ FORMU'!M245</f>
        <v>0</v>
      </c>
      <c r="N96" s="17">
        <f>'GİRİŞ FORMU'!N245</f>
        <v>0</v>
      </c>
      <c r="O96" s="15">
        <f>'GİRİŞ FORMU'!O245</f>
        <v>0</v>
      </c>
      <c r="P96" s="16">
        <f>'GİRİŞ FORMU'!P245</f>
        <v>0</v>
      </c>
      <c r="Q96" s="17">
        <f>'GİRİŞ FORMU'!Q245</f>
        <v>0</v>
      </c>
      <c r="R96" s="15">
        <f>'GİRİŞ FORMU'!R245</f>
        <v>0</v>
      </c>
      <c r="S96" s="16">
        <f>'GİRİŞ FORMU'!S245</f>
        <v>0</v>
      </c>
      <c r="T96" s="17">
        <f>'GİRİŞ FORMU'!T245</f>
        <v>0</v>
      </c>
      <c r="U96" s="15">
        <f t="shared" si="4"/>
        <v>30</v>
      </c>
      <c r="V96" s="16">
        <f t="shared" si="3"/>
        <v>35</v>
      </c>
      <c r="W96" s="17">
        <f t="shared" si="3"/>
        <v>126</v>
      </c>
      <c r="X96" s="19">
        <f t="shared" si="5"/>
        <v>156</v>
      </c>
    </row>
    <row r="97" spans="2:24" x14ac:dyDescent="0.15">
      <c r="B97" s="21" t="s">
        <v>15</v>
      </c>
      <c r="C97" s="15">
        <f>'GİRİŞ FORMU'!C247</f>
        <v>1081</v>
      </c>
      <c r="D97" s="16">
        <f>'GİRİŞ FORMU'!D247</f>
        <v>1044</v>
      </c>
      <c r="E97" s="17">
        <f>'GİRİŞ FORMU'!E247</f>
        <v>0</v>
      </c>
      <c r="F97" s="15">
        <f>'GİRİŞ FORMU'!F247</f>
        <v>11</v>
      </c>
      <c r="G97" s="16">
        <f>'GİRİŞ FORMU'!G247</f>
        <v>3</v>
      </c>
      <c r="H97" s="17">
        <f>'GİRİŞ FORMU'!H247</f>
        <v>22</v>
      </c>
      <c r="I97" s="15">
        <f>'GİRİŞ FORMU'!I247</f>
        <v>1113</v>
      </c>
      <c r="J97" s="16">
        <f>'GİRİŞ FORMU'!J247</f>
        <v>1257</v>
      </c>
      <c r="K97" s="17">
        <f>'GİRİŞ FORMU'!K247</f>
        <v>586</v>
      </c>
      <c r="L97" s="15">
        <f>'GİRİŞ FORMU'!L247</f>
        <v>0</v>
      </c>
      <c r="M97" s="16">
        <f>'GİRİŞ FORMU'!M247</f>
        <v>0</v>
      </c>
      <c r="N97" s="17">
        <f>'GİRİŞ FORMU'!N247</f>
        <v>0</v>
      </c>
      <c r="O97" s="15">
        <f>'GİRİŞ FORMU'!O247</f>
        <v>4</v>
      </c>
      <c r="P97" s="16">
        <f>'GİRİŞ FORMU'!P247</f>
        <v>0</v>
      </c>
      <c r="Q97" s="17">
        <f>'GİRİŞ FORMU'!Q247</f>
        <v>0</v>
      </c>
      <c r="R97" s="15">
        <f>'GİRİŞ FORMU'!R247</f>
        <v>0</v>
      </c>
      <c r="S97" s="16">
        <f>'GİRİŞ FORMU'!S247</f>
        <v>0</v>
      </c>
      <c r="T97" s="17">
        <f>'GİRİŞ FORMU'!T247</f>
        <v>0</v>
      </c>
      <c r="U97" s="15">
        <f t="shared" si="4"/>
        <v>2209</v>
      </c>
      <c r="V97" s="16">
        <f t="shared" si="3"/>
        <v>2304</v>
      </c>
      <c r="W97" s="17">
        <f t="shared" si="3"/>
        <v>608</v>
      </c>
      <c r="X97" s="19">
        <f t="shared" si="5"/>
        <v>2817</v>
      </c>
    </row>
    <row r="98" spans="2:24" ht="11.25" thickBot="1" x14ac:dyDescent="0.2">
      <c r="B98" s="24" t="s">
        <v>260</v>
      </c>
      <c r="C98" s="29">
        <f t="shared" ref="C98:T98" si="6">C99-SUM(C6:C97)</f>
        <v>196</v>
      </c>
      <c r="D98" s="30">
        <f t="shared" si="6"/>
        <v>254</v>
      </c>
      <c r="E98" s="31">
        <f t="shared" si="6"/>
        <v>0</v>
      </c>
      <c r="F98" s="29">
        <f t="shared" si="6"/>
        <v>3</v>
      </c>
      <c r="G98" s="30">
        <f t="shared" si="6"/>
        <v>2</v>
      </c>
      <c r="H98" s="31">
        <f t="shared" si="6"/>
        <v>201</v>
      </c>
      <c r="I98" s="29">
        <f t="shared" si="6"/>
        <v>6</v>
      </c>
      <c r="J98" s="30">
        <f t="shared" si="6"/>
        <v>39</v>
      </c>
      <c r="K98" s="31">
        <f t="shared" si="6"/>
        <v>2</v>
      </c>
      <c r="L98" s="29">
        <f t="shared" si="6"/>
        <v>0</v>
      </c>
      <c r="M98" s="30">
        <f t="shared" si="6"/>
        <v>0</v>
      </c>
      <c r="N98" s="31">
        <f t="shared" si="6"/>
        <v>0</v>
      </c>
      <c r="O98" s="29">
        <f t="shared" si="6"/>
        <v>6</v>
      </c>
      <c r="P98" s="30">
        <f t="shared" si="6"/>
        <v>30</v>
      </c>
      <c r="Q98" s="31">
        <f t="shared" si="6"/>
        <v>0</v>
      </c>
      <c r="R98" s="29">
        <f t="shared" si="6"/>
        <v>0</v>
      </c>
      <c r="S98" s="30">
        <f t="shared" si="6"/>
        <v>0</v>
      </c>
      <c r="T98" s="31">
        <f t="shared" si="6"/>
        <v>0</v>
      </c>
      <c r="U98" s="15">
        <f>SUM(C98+F98+I98+L98+O98+R98)</f>
        <v>211</v>
      </c>
      <c r="V98" s="16">
        <f t="shared" ref="V98:W101" si="7">D98+G98+J98+M98+P98+S98</f>
        <v>325</v>
      </c>
      <c r="W98" s="17">
        <f t="shared" si="7"/>
        <v>203</v>
      </c>
      <c r="X98" s="36">
        <f>U98+W98</f>
        <v>414</v>
      </c>
    </row>
    <row r="99" spans="2:24" ht="11.25" thickBot="1" x14ac:dyDescent="0.2">
      <c r="B99" s="34" t="s">
        <v>7</v>
      </c>
      <c r="C99" s="35">
        <f>'GİRİŞ FORMU'!C252</f>
        <v>91496</v>
      </c>
      <c r="D99" s="32">
        <f>'GİRİŞ FORMU'!D252</f>
        <v>101568</v>
      </c>
      <c r="E99" s="33">
        <f>'GİRİŞ FORMU'!E252</f>
        <v>0</v>
      </c>
      <c r="F99" s="35">
        <f>'GİRİŞ FORMU'!F252</f>
        <v>509</v>
      </c>
      <c r="G99" s="32">
        <f>'GİRİŞ FORMU'!G252</f>
        <v>540</v>
      </c>
      <c r="H99" s="33">
        <f>'GİRİŞ FORMU'!H252</f>
        <v>32281</v>
      </c>
      <c r="I99" s="35">
        <f>'GİRİŞ FORMU'!I252</f>
        <v>2203</v>
      </c>
      <c r="J99" s="32">
        <f>'GİRİŞ FORMU'!J252</f>
        <v>3007</v>
      </c>
      <c r="K99" s="33">
        <f>'GİRİŞ FORMU'!K252</f>
        <v>1032</v>
      </c>
      <c r="L99" s="35">
        <f>'GİRİŞ FORMU'!L252</f>
        <v>44</v>
      </c>
      <c r="M99" s="32">
        <f>'GİRİŞ FORMU'!M252</f>
        <v>1</v>
      </c>
      <c r="N99" s="33">
        <f>'GİRİŞ FORMU'!N252</f>
        <v>0</v>
      </c>
      <c r="O99" s="35">
        <f>'GİRİŞ FORMU'!O252</f>
        <v>191</v>
      </c>
      <c r="P99" s="32">
        <f>'GİRİŞ FORMU'!P252</f>
        <v>167</v>
      </c>
      <c r="Q99" s="33">
        <f>'GİRİŞ FORMU'!Q252</f>
        <v>0</v>
      </c>
      <c r="R99" s="35">
        <f>'GİRİŞ FORMU'!R252</f>
        <v>0</v>
      </c>
      <c r="S99" s="32">
        <f>'GİRİŞ FORMU'!S252</f>
        <v>0</v>
      </c>
      <c r="T99" s="33">
        <f>'GİRİŞ FORMU'!T252</f>
        <v>0</v>
      </c>
      <c r="U99" s="35">
        <f>SUM(C99+F99+I99+L99+O99+R99)</f>
        <v>94443</v>
      </c>
      <c r="V99" s="32">
        <f t="shared" si="7"/>
        <v>105283</v>
      </c>
      <c r="W99" s="33">
        <f>E99+H99+K99+N99+Q99+T99</f>
        <v>33313</v>
      </c>
      <c r="X99" s="37">
        <f>U99+W99</f>
        <v>127756</v>
      </c>
    </row>
    <row r="100" spans="2:24" ht="11.25" thickBot="1" x14ac:dyDescent="0.2">
      <c r="B100" s="34" t="s">
        <v>244</v>
      </c>
      <c r="C100" s="35">
        <f>'GİRİŞ FORMU'!C253</f>
        <v>35703</v>
      </c>
      <c r="D100" s="32">
        <f>'GİRİŞ FORMU'!D253</f>
        <v>43725</v>
      </c>
      <c r="E100" s="33">
        <f>'GİRİŞ FORMU'!E253</f>
        <v>0</v>
      </c>
      <c r="F100" s="35">
        <f>'GİRİŞ FORMU'!F253</f>
        <v>846</v>
      </c>
      <c r="G100" s="32">
        <f>'GİRİŞ FORMU'!G253</f>
        <v>540</v>
      </c>
      <c r="H100" s="33">
        <f>'GİRİŞ FORMU'!H253</f>
        <v>0</v>
      </c>
      <c r="I100" s="35">
        <f>'GİRİŞ FORMU'!I253</f>
        <v>6212</v>
      </c>
      <c r="J100" s="32">
        <f>'GİRİŞ FORMU'!J253</f>
        <v>6186</v>
      </c>
      <c r="K100" s="33">
        <f>'GİRİŞ FORMU'!K253</f>
        <v>0</v>
      </c>
      <c r="L100" s="35">
        <f>'GİRİŞ FORMU'!L253</f>
        <v>26</v>
      </c>
      <c r="M100" s="32">
        <f>'GİRİŞ FORMU'!M253</f>
        <v>26</v>
      </c>
      <c r="N100" s="33">
        <f>'GİRİŞ FORMU'!N253</f>
        <v>0</v>
      </c>
      <c r="O100" s="35">
        <f>'GİRİŞ FORMU'!O253</f>
        <v>1054</v>
      </c>
      <c r="P100" s="32">
        <f>'GİRİŞ FORMU'!P253</f>
        <v>1143</v>
      </c>
      <c r="Q100" s="33">
        <f>'GİRİŞ FORMU'!Q253</f>
        <v>0</v>
      </c>
      <c r="R100" s="35">
        <f>'GİRİŞ FORMU'!R253</f>
        <v>2</v>
      </c>
      <c r="S100" s="32">
        <f>'GİRİŞ FORMU'!S253</f>
        <v>2</v>
      </c>
      <c r="T100" s="33">
        <f>'GİRİŞ FORMU'!T253</f>
        <v>0</v>
      </c>
      <c r="U100" s="35">
        <f>SUM(C100+F100+I100+L100+O100+R100)</f>
        <v>43843</v>
      </c>
      <c r="V100" s="32">
        <f t="shared" si="7"/>
        <v>51622</v>
      </c>
      <c r="W100" s="33">
        <f t="shared" si="7"/>
        <v>0</v>
      </c>
      <c r="X100" s="37">
        <f>U100+W100</f>
        <v>43843</v>
      </c>
    </row>
    <row r="101" spans="2:24" ht="11.25" thickBot="1" x14ac:dyDescent="0.2">
      <c r="B101" s="34" t="s">
        <v>8</v>
      </c>
      <c r="C101" s="35">
        <f>'GİRİŞ FORMU'!C254</f>
        <v>127199</v>
      </c>
      <c r="D101" s="32">
        <f>'GİRİŞ FORMU'!D254</f>
        <v>145293</v>
      </c>
      <c r="E101" s="33">
        <f>'GİRİŞ FORMU'!E254</f>
        <v>0</v>
      </c>
      <c r="F101" s="35">
        <f>'GİRİŞ FORMU'!F254</f>
        <v>1355</v>
      </c>
      <c r="G101" s="32">
        <f>'GİRİŞ FORMU'!G254</f>
        <v>1080</v>
      </c>
      <c r="H101" s="33">
        <f>'GİRİŞ FORMU'!H254</f>
        <v>32281</v>
      </c>
      <c r="I101" s="35">
        <f>'GİRİŞ FORMU'!I254</f>
        <v>8415</v>
      </c>
      <c r="J101" s="32">
        <f>'GİRİŞ FORMU'!J254</f>
        <v>9193</v>
      </c>
      <c r="K101" s="33">
        <f>'GİRİŞ FORMU'!K254</f>
        <v>1032</v>
      </c>
      <c r="L101" s="35">
        <f>'GİRİŞ FORMU'!L254</f>
        <v>70</v>
      </c>
      <c r="M101" s="32">
        <f>'GİRİŞ FORMU'!M254</f>
        <v>27</v>
      </c>
      <c r="N101" s="33">
        <f>'GİRİŞ FORMU'!N254</f>
        <v>0</v>
      </c>
      <c r="O101" s="35">
        <f>'GİRİŞ FORMU'!O254</f>
        <v>1245</v>
      </c>
      <c r="P101" s="32">
        <f>'GİRİŞ FORMU'!P254</f>
        <v>1310</v>
      </c>
      <c r="Q101" s="33">
        <f>'GİRİŞ FORMU'!Q254</f>
        <v>0</v>
      </c>
      <c r="R101" s="35">
        <f>'GİRİŞ FORMU'!R254</f>
        <v>2</v>
      </c>
      <c r="S101" s="32">
        <f>'GİRİŞ FORMU'!S254</f>
        <v>2</v>
      </c>
      <c r="T101" s="33">
        <f>'GİRİŞ FORMU'!T254</f>
        <v>0</v>
      </c>
      <c r="U101" s="35">
        <f>SUM(C101+F101+I101+L101+O101+R101)</f>
        <v>138286</v>
      </c>
      <c r="V101" s="32">
        <f>D101+G101+J101+M101+P101+S101</f>
        <v>156905</v>
      </c>
      <c r="W101" s="33">
        <f t="shared" si="7"/>
        <v>33313</v>
      </c>
      <c r="X101" s="37">
        <f>U101+W101</f>
        <v>171599</v>
      </c>
    </row>
  </sheetData>
  <mergeCells count="7">
    <mergeCell ref="O4:Q4"/>
    <mergeCell ref="R4:T4"/>
    <mergeCell ref="U4:W4"/>
    <mergeCell ref="C4:E4"/>
    <mergeCell ref="F4:H4"/>
    <mergeCell ref="I4:K4"/>
    <mergeCell ref="L4:N4"/>
  </mergeCells>
  <phoneticPr fontId="2" type="noConversion"/>
  <printOptions horizontalCentered="1" verticalCentered="1"/>
  <pageMargins left="0" right="0" top="0" bottom="0" header="0" footer="0"/>
  <pageSetup paperSize="9" scale="64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0"/>
  <sheetViews>
    <sheetView tabSelected="1" zoomScale="75" workbookViewId="0">
      <selection activeCell="A2" sqref="A2"/>
    </sheetView>
  </sheetViews>
  <sheetFormatPr defaultRowHeight="12.75" x14ac:dyDescent="0.2"/>
  <cols>
    <col min="1" max="1" width="9.140625" style="89"/>
    <col min="2" max="2" width="17.28515625" style="89" customWidth="1"/>
    <col min="3" max="3" width="14.140625" style="89" customWidth="1"/>
    <col min="4" max="4" width="12.7109375" style="89" customWidth="1"/>
    <col min="5" max="5" width="14.140625" style="89" customWidth="1"/>
    <col min="6" max="6" width="13" style="89" customWidth="1"/>
    <col min="7" max="7" width="12.7109375" style="89" customWidth="1"/>
    <col min="8" max="8" width="14" style="89" customWidth="1"/>
    <col min="9" max="9" width="12.28515625" style="89" customWidth="1"/>
    <col min="10" max="10" width="19.85546875" style="89" bestFit="1" customWidth="1"/>
    <col min="11" max="11" width="2.85546875" style="89" customWidth="1"/>
    <col min="12" max="12" width="19.140625" style="89" customWidth="1"/>
    <col min="13" max="13" width="16.42578125" style="89" customWidth="1"/>
    <col min="14" max="14" width="14.85546875" style="89" customWidth="1"/>
    <col min="15" max="15" width="12.140625" style="89" customWidth="1"/>
    <col min="16" max="16" width="11.42578125" style="89" customWidth="1"/>
    <col min="17" max="17" width="12.5703125" style="89" customWidth="1"/>
    <col min="18" max="18" width="13.28515625" style="89" customWidth="1"/>
    <col min="19" max="19" width="9.140625" style="89"/>
    <col min="20" max="20" width="20.42578125" style="89" customWidth="1"/>
    <col min="21" max="16384" width="9.140625" style="89"/>
  </cols>
  <sheetData>
    <row r="1" spans="2:20" ht="13.5" thickBot="1" x14ac:dyDescent="0.25"/>
    <row r="2" spans="2:20" ht="33" customHeight="1" x14ac:dyDescent="0.3">
      <c r="B2" s="203" t="s">
        <v>298</v>
      </c>
      <c r="C2" s="204"/>
      <c r="D2" s="204"/>
      <c r="E2" s="204"/>
      <c r="F2" s="204"/>
      <c r="G2" s="204"/>
      <c r="H2" s="204"/>
      <c r="I2" s="205"/>
      <c r="J2" s="86"/>
      <c r="L2" s="206"/>
      <c r="M2" s="206"/>
      <c r="N2" s="206"/>
      <c r="O2" s="206"/>
      <c r="P2" s="206"/>
      <c r="Q2" s="206"/>
      <c r="R2" s="206"/>
      <c r="S2" s="206"/>
      <c r="T2" s="206"/>
    </row>
    <row r="3" spans="2:20" ht="12.75" customHeight="1" x14ac:dyDescent="0.25">
      <c r="B3" s="136"/>
      <c r="C3" s="137"/>
      <c r="D3" s="137"/>
      <c r="E3" s="137"/>
      <c r="F3" s="137"/>
      <c r="G3" s="137"/>
      <c r="H3" s="137"/>
      <c r="I3" s="138"/>
      <c r="J3" s="86"/>
      <c r="L3" s="206"/>
      <c r="M3" s="206"/>
      <c r="N3" s="206"/>
      <c r="O3" s="206"/>
      <c r="P3" s="206"/>
      <c r="Q3" s="206"/>
      <c r="R3" s="206"/>
      <c r="S3" s="206"/>
      <c r="T3" s="206"/>
    </row>
    <row r="4" spans="2:20" ht="24.95" customHeight="1" thickBot="1" x14ac:dyDescent="0.3">
      <c r="B4" s="139"/>
      <c r="C4" s="140"/>
      <c r="D4" s="140"/>
      <c r="E4" s="140"/>
      <c r="F4" s="140"/>
      <c r="G4" s="140"/>
      <c r="H4" s="140"/>
      <c r="I4" s="141"/>
      <c r="J4" s="86"/>
      <c r="L4" s="206"/>
      <c r="M4" s="206"/>
      <c r="N4" s="206"/>
      <c r="O4" s="206"/>
      <c r="P4" s="206"/>
      <c r="Q4" s="206"/>
      <c r="R4" s="206"/>
      <c r="S4" s="206"/>
      <c r="T4" s="206"/>
    </row>
    <row r="5" spans="2:20" ht="24.95" customHeight="1" x14ac:dyDescent="0.3">
      <c r="B5" s="203" t="s">
        <v>299</v>
      </c>
      <c r="C5" s="204"/>
      <c r="D5" s="204"/>
      <c r="E5" s="204"/>
      <c r="F5" s="204"/>
      <c r="G5" s="204"/>
      <c r="H5" s="204"/>
      <c r="I5" s="205"/>
      <c r="J5" s="86"/>
      <c r="L5" s="195"/>
      <c r="M5" s="195"/>
      <c r="N5" s="195"/>
      <c r="O5" s="195"/>
      <c r="P5" s="195"/>
      <c r="Q5" s="195"/>
      <c r="R5" s="195"/>
      <c r="S5" s="195"/>
      <c r="T5" s="195"/>
    </row>
    <row r="6" spans="2:20" ht="24.95" customHeight="1" thickBot="1" x14ac:dyDescent="0.35">
      <c r="B6" s="142"/>
      <c r="C6" s="143">
        <v>2012</v>
      </c>
      <c r="D6" s="143">
        <v>2013</v>
      </c>
      <c r="E6" s="144" t="s">
        <v>266</v>
      </c>
      <c r="F6" s="94">
        <v>2014</v>
      </c>
      <c r="G6" s="144" t="s">
        <v>266</v>
      </c>
      <c r="H6" s="94">
        <v>2015</v>
      </c>
      <c r="I6" s="145" t="s">
        <v>266</v>
      </c>
      <c r="J6" s="46"/>
      <c r="L6" s="91"/>
      <c r="M6" s="92"/>
      <c r="N6" s="92"/>
      <c r="O6" s="90"/>
      <c r="P6" s="92"/>
      <c r="Q6" s="90"/>
      <c r="R6" s="92"/>
      <c r="S6" s="90"/>
      <c r="T6" s="92"/>
    </row>
    <row r="7" spans="2:20" ht="24.95" customHeight="1" x14ac:dyDescent="0.3">
      <c r="B7" s="146" t="s">
        <v>267</v>
      </c>
      <c r="C7" s="147">
        <v>72158</v>
      </c>
      <c r="D7" s="147">
        <v>76355</v>
      </c>
      <c r="E7" s="148">
        <v>5.8164028936500456</v>
      </c>
      <c r="F7" s="149">
        <v>77152</v>
      </c>
      <c r="G7" s="150">
        <v>1.0438085259642405</v>
      </c>
      <c r="H7" s="149">
        <v>91496</v>
      </c>
      <c r="I7" s="151">
        <v>18.591870593114891</v>
      </c>
      <c r="J7" s="46"/>
      <c r="L7" s="129"/>
      <c r="M7" s="93"/>
      <c r="N7" s="93"/>
      <c r="O7" s="93"/>
      <c r="P7" s="94"/>
      <c r="Q7" s="93"/>
      <c r="R7" s="95"/>
      <c r="S7" s="93"/>
      <c r="T7" s="92"/>
    </row>
    <row r="8" spans="2:20" ht="24.95" customHeight="1" thickBot="1" x14ac:dyDescent="0.35">
      <c r="B8" s="146" t="s">
        <v>268</v>
      </c>
      <c r="C8" s="147">
        <v>73543</v>
      </c>
      <c r="D8" s="147">
        <v>83546</v>
      </c>
      <c r="E8" s="152">
        <v>13.60156643052364</v>
      </c>
      <c r="F8" s="147">
        <v>54098</v>
      </c>
      <c r="G8" s="148">
        <v>-35.247648002298135</v>
      </c>
      <c r="H8" s="147">
        <v>36260</v>
      </c>
      <c r="I8" s="151">
        <v>-32.973492550556401</v>
      </c>
      <c r="J8" s="118"/>
      <c r="L8" s="184"/>
      <c r="M8" s="93"/>
      <c r="N8" s="93"/>
      <c r="O8" s="93"/>
      <c r="P8" s="92"/>
      <c r="Q8" s="93"/>
      <c r="R8" s="94"/>
      <c r="S8" s="93"/>
      <c r="T8" s="92"/>
    </row>
    <row r="9" spans="2:20" ht="24.95" customHeight="1" x14ac:dyDescent="0.3">
      <c r="B9" s="146" t="s">
        <v>254</v>
      </c>
      <c r="C9" s="149">
        <v>145701</v>
      </c>
      <c r="D9" s="149">
        <v>159901</v>
      </c>
      <c r="E9" s="148">
        <v>9.7459866438802756</v>
      </c>
      <c r="F9" s="149">
        <v>131250</v>
      </c>
      <c r="G9" s="150">
        <v>-17.917961738825895</v>
      </c>
      <c r="H9" s="149">
        <v>127756</v>
      </c>
      <c r="I9" s="153">
        <v>-2.6620952380952381</v>
      </c>
      <c r="J9" s="120"/>
      <c r="L9" s="173"/>
      <c r="M9" s="111"/>
      <c r="N9" s="93"/>
      <c r="O9" s="93"/>
      <c r="P9" s="92"/>
      <c r="Q9" s="93"/>
      <c r="R9" s="92"/>
      <c r="S9" s="93"/>
      <c r="T9" s="92"/>
    </row>
    <row r="10" spans="2:20" ht="24.95" customHeight="1" x14ac:dyDescent="0.3">
      <c r="B10" s="146"/>
      <c r="C10" s="94"/>
      <c r="D10" s="94"/>
      <c r="E10" s="94"/>
      <c r="F10" s="94"/>
      <c r="G10" s="94"/>
      <c r="H10" s="94"/>
      <c r="I10" s="154"/>
      <c r="J10" s="46"/>
      <c r="L10" s="130"/>
      <c r="M10" s="92"/>
      <c r="N10" s="92"/>
      <c r="O10" s="92"/>
      <c r="P10" s="92"/>
      <c r="Q10" s="92"/>
      <c r="R10" s="92"/>
      <c r="S10" s="92"/>
      <c r="T10" s="92"/>
    </row>
    <row r="11" spans="2:20" ht="24.95" customHeight="1" x14ac:dyDescent="0.3">
      <c r="B11" s="200" t="s">
        <v>302</v>
      </c>
      <c r="C11" s="201"/>
      <c r="D11" s="201"/>
      <c r="E11" s="201"/>
      <c r="F11" s="201"/>
      <c r="G11" s="201"/>
      <c r="H11" s="201"/>
      <c r="I11" s="202"/>
      <c r="J11" s="128"/>
      <c r="L11" s="195"/>
      <c r="M11" s="195"/>
      <c r="N11" s="195"/>
      <c r="O11" s="195"/>
      <c r="P11" s="195"/>
      <c r="Q11" s="195"/>
      <c r="R11" s="195"/>
      <c r="S11" s="195"/>
      <c r="T11" s="195"/>
    </row>
    <row r="12" spans="2:20" ht="24.95" customHeight="1" x14ac:dyDescent="0.3">
      <c r="B12" s="200" t="s">
        <v>303</v>
      </c>
      <c r="C12" s="201"/>
      <c r="D12" s="201"/>
      <c r="E12" s="201"/>
      <c r="F12" s="201"/>
      <c r="G12" s="201"/>
      <c r="H12" s="201"/>
      <c r="I12" s="202"/>
      <c r="J12" s="86"/>
      <c r="L12" s="195"/>
      <c r="M12" s="195"/>
      <c r="N12" s="195"/>
      <c r="O12" s="195"/>
      <c r="P12" s="195"/>
      <c r="Q12" s="195"/>
      <c r="R12" s="195"/>
      <c r="S12" s="195"/>
      <c r="T12" s="195"/>
    </row>
    <row r="13" spans="2:20" ht="24.95" customHeight="1" x14ac:dyDescent="0.3">
      <c r="B13" s="200" t="s">
        <v>304</v>
      </c>
      <c r="C13" s="201"/>
      <c r="D13" s="201"/>
      <c r="E13" s="201"/>
      <c r="F13" s="201"/>
      <c r="G13" s="201"/>
      <c r="H13" s="201"/>
      <c r="I13" s="202"/>
      <c r="J13" s="128"/>
      <c r="L13" s="195"/>
      <c r="M13" s="195"/>
      <c r="N13" s="195"/>
      <c r="O13" s="195"/>
      <c r="P13" s="195"/>
      <c r="Q13" s="195"/>
      <c r="R13" s="195"/>
      <c r="S13" s="195"/>
      <c r="T13" s="195"/>
    </row>
    <row r="14" spans="2:20" ht="24.95" customHeight="1" x14ac:dyDescent="0.3">
      <c r="B14" s="200"/>
      <c r="C14" s="201"/>
      <c r="D14" s="201"/>
      <c r="E14" s="201"/>
      <c r="F14" s="201"/>
      <c r="G14" s="201"/>
      <c r="H14" s="201"/>
      <c r="I14" s="202"/>
      <c r="J14" s="46"/>
      <c r="L14" s="130"/>
      <c r="M14" s="92"/>
      <c r="N14" s="92"/>
      <c r="O14" s="92"/>
      <c r="P14" s="92"/>
      <c r="Q14" s="92"/>
      <c r="R14" s="92"/>
      <c r="S14" s="92"/>
      <c r="T14" s="92"/>
    </row>
    <row r="15" spans="2:20" ht="24.95" customHeight="1" x14ac:dyDescent="0.3">
      <c r="B15" s="155"/>
      <c r="C15" s="156"/>
      <c r="D15" s="156"/>
      <c r="E15" s="156"/>
      <c r="F15" s="156"/>
      <c r="G15" s="156"/>
      <c r="H15" s="156"/>
      <c r="I15" s="157"/>
      <c r="J15" s="46"/>
      <c r="L15" s="92"/>
      <c r="M15" s="92"/>
      <c r="N15" s="92"/>
      <c r="O15" s="92"/>
      <c r="P15" s="92"/>
      <c r="Q15" s="92"/>
      <c r="R15" s="92"/>
      <c r="S15" s="92"/>
      <c r="T15" s="92"/>
    </row>
    <row r="16" spans="2:20" ht="36" customHeight="1" x14ac:dyDescent="0.3">
      <c r="B16" s="196" t="s">
        <v>300</v>
      </c>
      <c r="C16" s="197"/>
      <c r="D16" s="197"/>
      <c r="E16" s="197"/>
      <c r="F16" s="197"/>
      <c r="G16" s="197"/>
      <c r="H16" s="197"/>
      <c r="I16" s="198"/>
      <c r="J16" s="88"/>
      <c r="L16" s="195"/>
      <c r="M16" s="195"/>
      <c r="N16" s="195"/>
      <c r="O16" s="195"/>
      <c r="P16" s="195"/>
      <c r="Q16" s="195"/>
      <c r="R16" s="195"/>
      <c r="S16" s="195"/>
      <c r="T16" s="195"/>
    </row>
    <row r="17" spans="2:20" ht="24.95" customHeight="1" thickBot="1" x14ac:dyDescent="0.35">
      <c r="B17" s="146"/>
      <c r="C17" s="143">
        <v>2013</v>
      </c>
      <c r="D17" s="143">
        <v>2014</v>
      </c>
      <c r="E17" s="143">
        <v>2015</v>
      </c>
      <c r="F17" s="158" t="s">
        <v>295</v>
      </c>
      <c r="G17" s="159" t="s">
        <v>296</v>
      </c>
      <c r="H17" s="160"/>
      <c r="I17" s="161"/>
      <c r="J17" s="46"/>
      <c r="L17" s="92"/>
      <c r="M17" s="92"/>
      <c r="N17" s="92"/>
      <c r="O17" s="90"/>
      <c r="P17" s="92"/>
      <c r="Q17" s="90"/>
      <c r="R17" s="92"/>
      <c r="S17" s="90"/>
      <c r="T17" s="92"/>
    </row>
    <row r="18" spans="2:20" ht="24.95" customHeight="1" x14ac:dyDescent="0.3">
      <c r="B18" s="146" t="s">
        <v>0</v>
      </c>
      <c r="C18" s="147">
        <v>322308</v>
      </c>
      <c r="D18" s="147">
        <v>316474</v>
      </c>
      <c r="E18" s="147">
        <v>319828</v>
      </c>
      <c r="F18" s="148">
        <v>-1.8100698710550156</v>
      </c>
      <c r="G18" s="148">
        <v>1.0598027010117734</v>
      </c>
      <c r="H18" s="160"/>
      <c r="I18" s="154"/>
      <c r="J18" s="46"/>
      <c r="L18" s="93"/>
      <c r="M18" s="92"/>
      <c r="N18" s="93"/>
      <c r="O18" s="92"/>
      <c r="P18" s="93"/>
      <c r="Q18" s="92"/>
    </row>
    <row r="19" spans="2:20" ht="24.95" customHeight="1" x14ac:dyDescent="0.3">
      <c r="B19" s="146" t="s">
        <v>10</v>
      </c>
      <c r="C19" s="147">
        <v>118286</v>
      </c>
      <c r="D19" s="147">
        <v>122902</v>
      </c>
      <c r="E19" s="147">
        <v>88145</v>
      </c>
      <c r="F19" s="148">
        <v>3.9024060328356693</v>
      </c>
      <c r="G19" s="148">
        <v>-28.280255813575042</v>
      </c>
      <c r="H19" s="160"/>
      <c r="I19" s="161"/>
      <c r="J19" s="45"/>
      <c r="L19" s="93"/>
      <c r="M19" s="92"/>
      <c r="N19" s="93"/>
      <c r="O19" s="92"/>
      <c r="P19" s="93"/>
      <c r="Q19" s="92"/>
    </row>
    <row r="20" spans="2:20" ht="24.95" customHeight="1" x14ac:dyDescent="0.3">
      <c r="B20" s="146" t="s">
        <v>13</v>
      </c>
      <c r="C20" s="147">
        <v>138945</v>
      </c>
      <c r="D20" s="147">
        <v>118576</v>
      </c>
      <c r="E20" s="147">
        <v>65298</v>
      </c>
      <c r="F20" s="148">
        <v>-14.659757457986974</v>
      </c>
      <c r="G20" s="148">
        <v>-44.931520712454457</v>
      </c>
      <c r="H20" s="160"/>
      <c r="I20" s="161"/>
      <c r="J20" s="45"/>
      <c r="L20" s="92"/>
      <c r="M20" s="92"/>
      <c r="N20" s="92"/>
      <c r="O20" s="92"/>
      <c r="P20" s="92"/>
      <c r="Q20" s="92"/>
    </row>
    <row r="21" spans="2:20" ht="24.95" customHeight="1" x14ac:dyDescent="0.3">
      <c r="B21" s="146" t="s">
        <v>1</v>
      </c>
      <c r="C21" s="147">
        <v>111645</v>
      </c>
      <c r="D21" s="147">
        <v>97178</v>
      </c>
      <c r="E21" s="147">
        <v>89168</v>
      </c>
      <c r="F21" s="148">
        <v>-12.958036633973757</v>
      </c>
      <c r="G21" s="148">
        <v>-8.2426063512317604</v>
      </c>
      <c r="H21" s="160"/>
      <c r="I21" s="154"/>
      <c r="J21" s="46"/>
      <c r="L21" s="98"/>
      <c r="M21" s="98"/>
      <c r="N21" s="98"/>
      <c r="O21" s="98"/>
      <c r="P21" s="98"/>
      <c r="Q21" s="98"/>
    </row>
    <row r="22" spans="2:20" ht="24.95" customHeight="1" x14ac:dyDescent="0.25">
      <c r="B22" s="162"/>
      <c r="C22" s="163"/>
      <c r="D22" s="163"/>
      <c r="E22" s="163"/>
      <c r="F22" s="163"/>
      <c r="G22" s="163"/>
      <c r="H22" s="163"/>
      <c r="I22" s="164"/>
      <c r="J22" s="45"/>
      <c r="L22" s="96"/>
      <c r="M22" s="96"/>
      <c r="N22" s="96"/>
      <c r="O22" s="96"/>
      <c r="P22" s="96"/>
      <c r="Q22" s="96"/>
      <c r="R22" s="96"/>
      <c r="S22" s="96"/>
      <c r="T22" s="96"/>
    </row>
    <row r="23" spans="2:20" ht="24.95" customHeight="1" thickBot="1" x14ac:dyDescent="0.35">
      <c r="B23" s="165"/>
      <c r="C23" s="166"/>
      <c r="D23" s="166"/>
      <c r="E23" s="166"/>
      <c r="F23" s="166"/>
      <c r="G23" s="166"/>
      <c r="H23" s="166"/>
      <c r="I23" s="167"/>
      <c r="J23" s="46"/>
      <c r="L23" s="195"/>
      <c r="M23" s="199"/>
      <c r="N23" s="199"/>
      <c r="O23" s="199"/>
      <c r="P23" s="199"/>
      <c r="Q23" s="199"/>
      <c r="R23" s="199"/>
      <c r="S23" s="199"/>
      <c r="T23" s="199"/>
    </row>
    <row r="24" spans="2:20" ht="24.95" customHeight="1" x14ac:dyDescent="0.3">
      <c r="B24" s="47"/>
      <c r="C24" s="47"/>
      <c r="D24" s="47"/>
      <c r="E24" s="47"/>
      <c r="F24" s="47"/>
      <c r="G24" s="47"/>
      <c r="H24" s="47"/>
      <c r="I24" s="109"/>
      <c r="J24" s="47"/>
      <c r="L24" s="47"/>
      <c r="M24" s="92"/>
      <c r="N24" s="92"/>
      <c r="O24" s="96"/>
      <c r="P24" s="92"/>
      <c r="Q24" s="92"/>
      <c r="R24" s="96"/>
      <c r="S24" s="92"/>
      <c r="T24" s="92"/>
    </row>
    <row r="25" spans="2:20" ht="24.95" customHeight="1" x14ac:dyDescent="0.3">
      <c r="B25" s="44"/>
      <c r="C25" s="44"/>
      <c r="D25" s="44"/>
      <c r="E25" s="44"/>
      <c r="F25" s="44"/>
      <c r="G25" s="44"/>
      <c r="H25" s="44"/>
      <c r="I25" s="44"/>
      <c r="J25" s="47"/>
      <c r="L25" s="47"/>
      <c r="M25" s="92"/>
      <c r="N25" s="92"/>
      <c r="O25" s="92"/>
      <c r="P25" s="93"/>
      <c r="Q25" s="93"/>
      <c r="R25" s="96"/>
      <c r="S25" s="92"/>
      <c r="T25" s="92"/>
    </row>
    <row r="26" spans="2:20" ht="24.95" customHeight="1" x14ac:dyDescent="0.3">
      <c r="B26" s="47"/>
      <c r="C26" s="47"/>
      <c r="D26" s="47"/>
      <c r="E26" s="47"/>
      <c r="F26" s="47"/>
      <c r="G26" s="47"/>
      <c r="H26" s="47"/>
      <c r="I26" s="47"/>
      <c r="J26" s="47"/>
      <c r="L26" s="47"/>
      <c r="M26" s="92"/>
      <c r="N26" s="92"/>
      <c r="O26" s="92"/>
      <c r="P26" s="93"/>
      <c r="Q26" s="93"/>
      <c r="R26" s="96"/>
      <c r="S26" s="96"/>
      <c r="T26" s="96"/>
    </row>
    <row r="27" spans="2:20" ht="24.95" customHeight="1" x14ac:dyDescent="0.3">
      <c r="B27" s="44"/>
      <c r="C27" s="44"/>
      <c r="D27" s="44"/>
      <c r="E27" s="44"/>
      <c r="F27" s="44"/>
      <c r="G27" s="44"/>
      <c r="H27" s="44"/>
      <c r="I27" s="44"/>
      <c r="J27" s="47"/>
      <c r="L27" s="92"/>
      <c r="M27" s="92"/>
      <c r="N27" s="92"/>
      <c r="O27" s="92"/>
      <c r="P27" s="93"/>
      <c r="Q27" s="93"/>
      <c r="R27" s="96"/>
      <c r="S27" s="96"/>
      <c r="T27" s="96"/>
    </row>
    <row r="28" spans="2:20" ht="24.95" customHeight="1" x14ac:dyDescent="0.3">
      <c r="I28" s="96"/>
      <c r="J28" s="47"/>
      <c r="L28" s="92"/>
      <c r="M28" s="92"/>
      <c r="N28" s="92"/>
      <c r="O28" s="92"/>
      <c r="P28" s="92"/>
      <c r="Q28" s="92"/>
      <c r="R28" s="92"/>
      <c r="S28" s="92"/>
      <c r="T28" s="92"/>
    </row>
    <row r="29" spans="2:20" ht="24.95" customHeight="1" x14ac:dyDescent="0.3">
      <c r="I29" s="96"/>
      <c r="J29" s="47"/>
      <c r="L29" s="92"/>
      <c r="M29" s="92"/>
      <c r="N29" s="92"/>
      <c r="O29" s="92"/>
      <c r="P29" s="92"/>
      <c r="Q29" s="92"/>
      <c r="R29" s="92"/>
      <c r="S29" s="92"/>
      <c r="T29" s="92"/>
    </row>
    <row r="30" spans="2:20" ht="24.95" customHeight="1" x14ac:dyDescent="0.3">
      <c r="I30" s="96"/>
      <c r="J30" s="47"/>
      <c r="L30" s="92"/>
      <c r="M30" s="92"/>
      <c r="N30" s="92"/>
      <c r="O30" s="92"/>
      <c r="P30" s="92"/>
      <c r="Q30" s="92"/>
      <c r="R30" s="92"/>
      <c r="S30" s="92"/>
      <c r="T30" s="92"/>
    </row>
    <row r="31" spans="2:20" ht="24.95" customHeight="1" x14ac:dyDescent="0.3">
      <c r="I31" s="96"/>
      <c r="J31" s="47"/>
      <c r="L31" s="92"/>
      <c r="M31" s="92"/>
      <c r="N31" s="92"/>
      <c r="O31" s="92"/>
      <c r="P31" s="92"/>
      <c r="Q31" s="92"/>
      <c r="R31" s="92"/>
      <c r="S31" s="92"/>
      <c r="T31" s="92"/>
    </row>
    <row r="32" spans="2:20" ht="24.95" customHeight="1" x14ac:dyDescent="0.3">
      <c r="I32" s="96"/>
      <c r="J32" s="44"/>
      <c r="L32" s="92"/>
      <c r="M32" s="92"/>
      <c r="N32" s="92"/>
      <c r="O32" s="92"/>
      <c r="P32" s="92"/>
      <c r="Q32" s="92"/>
      <c r="R32" s="92"/>
      <c r="S32" s="92"/>
      <c r="T32" s="92"/>
    </row>
    <row r="33" spans="9:20" ht="24.95" customHeight="1" x14ac:dyDescent="0.3">
      <c r="I33" s="96"/>
      <c r="J33" s="47"/>
      <c r="L33" s="92"/>
      <c r="M33" s="92"/>
      <c r="N33" s="92"/>
      <c r="O33" s="90"/>
      <c r="P33" s="90"/>
      <c r="Q33" s="90"/>
      <c r="R33" s="92"/>
      <c r="S33" s="92"/>
      <c r="T33" s="92"/>
    </row>
    <row r="34" spans="9:20" ht="24.95" customHeight="1" x14ac:dyDescent="0.3">
      <c r="I34" s="96"/>
      <c r="J34" s="47"/>
      <c r="L34" s="92"/>
      <c r="M34" s="92"/>
      <c r="N34" s="92"/>
      <c r="O34" s="92"/>
      <c r="P34" s="92"/>
      <c r="Q34" s="92"/>
      <c r="R34" s="92"/>
      <c r="S34" s="92"/>
      <c r="T34" s="92"/>
    </row>
    <row r="35" spans="9:20" ht="24.95" customHeight="1" x14ac:dyDescent="0.3">
      <c r="J35" s="47"/>
      <c r="L35" s="92"/>
      <c r="M35" s="92"/>
      <c r="N35" s="92"/>
      <c r="O35" s="92"/>
      <c r="P35" s="92"/>
      <c r="Q35" s="92"/>
      <c r="R35" s="92"/>
      <c r="S35" s="92"/>
      <c r="T35" s="92"/>
    </row>
    <row r="36" spans="9:20" ht="24.95" customHeight="1" x14ac:dyDescent="0.3">
      <c r="J36" s="44"/>
      <c r="L36" s="195"/>
      <c r="M36" s="195"/>
      <c r="N36" s="195"/>
      <c r="O36" s="195"/>
      <c r="P36" s="195"/>
      <c r="Q36" s="195"/>
      <c r="R36" s="195"/>
      <c r="S36" s="195"/>
      <c r="T36" s="195"/>
    </row>
    <row r="37" spans="9:20" ht="24.95" customHeight="1" x14ac:dyDescent="0.3">
      <c r="J37" s="47"/>
      <c r="L37" s="92"/>
      <c r="M37" s="92"/>
      <c r="N37" s="92"/>
      <c r="O37" s="92"/>
      <c r="P37" s="92"/>
      <c r="Q37" s="92"/>
      <c r="R37" s="92"/>
      <c r="S37" s="92"/>
      <c r="T37" s="92"/>
    </row>
    <row r="38" spans="9:20" ht="24.95" customHeight="1" x14ac:dyDescent="0.3">
      <c r="J38" s="44"/>
      <c r="L38" s="195"/>
      <c r="M38" s="195"/>
      <c r="N38" s="195"/>
      <c r="O38" s="195"/>
      <c r="P38" s="195"/>
      <c r="Q38" s="195"/>
      <c r="R38" s="195"/>
      <c r="S38" s="195"/>
      <c r="T38" s="195"/>
    </row>
    <row r="39" spans="9:20" ht="24.95" customHeight="1" x14ac:dyDescent="0.2"/>
    <row r="40" spans="9:20" ht="24.95" customHeight="1" x14ac:dyDescent="0.2"/>
  </sheetData>
  <mergeCells count="16">
    <mergeCell ref="B2:I2"/>
    <mergeCell ref="B5:I5"/>
    <mergeCell ref="L11:T11"/>
    <mergeCell ref="L12:T12"/>
    <mergeCell ref="L2:T4"/>
    <mergeCell ref="L5:T5"/>
    <mergeCell ref="B11:I11"/>
    <mergeCell ref="B12:I12"/>
    <mergeCell ref="L38:T38"/>
    <mergeCell ref="B16:I16"/>
    <mergeCell ref="L13:T13"/>
    <mergeCell ref="L16:T16"/>
    <mergeCell ref="L36:T36"/>
    <mergeCell ref="L23:T23"/>
    <mergeCell ref="B13:I13"/>
    <mergeCell ref="B14:I14"/>
  </mergeCells>
  <phoneticPr fontId="2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06"/>
  <sheetViews>
    <sheetView workbookViewId="0">
      <selection activeCell="A4" sqref="A4"/>
    </sheetView>
  </sheetViews>
  <sheetFormatPr defaultRowHeight="11.25" x14ac:dyDescent="0.2"/>
  <cols>
    <col min="1" max="1" width="9.140625" style="54"/>
    <col min="2" max="2" width="29.7109375" style="1" bestFit="1" customWidth="1"/>
    <col min="3" max="11" width="8.7109375" style="1" customWidth="1"/>
    <col min="12" max="15" width="8.7109375" style="54" customWidth="1"/>
    <col min="16" max="16384" width="9.140625" style="54"/>
  </cols>
  <sheetData>
    <row r="3" spans="2:15" ht="12" thickBot="1" x14ac:dyDescent="0.25"/>
    <row r="4" spans="2:15" ht="19.5" thickBot="1" x14ac:dyDescent="0.35">
      <c r="B4" s="207" t="s">
        <v>293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9"/>
    </row>
    <row r="5" spans="2:15" ht="12" thickBot="1" x14ac:dyDescent="0.25">
      <c r="B5" s="37" t="s">
        <v>255</v>
      </c>
      <c r="C5" s="37" t="s">
        <v>261</v>
      </c>
      <c r="D5" s="37" t="s">
        <v>269</v>
      </c>
      <c r="E5" s="37" t="s">
        <v>270</v>
      </c>
      <c r="F5" s="37" t="s">
        <v>292</v>
      </c>
      <c r="G5" s="37" t="s">
        <v>272</v>
      </c>
      <c r="H5" s="37" t="s">
        <v>273</v>
      </c>
      <c r="I5" s="37" t="s">
        <v>274</v>
      </c>
      <c r="J5" s="37" t="s">
        <v>275</v>
      </c>
      <c r="K5" s="37" t="s">
        <v>276</v>
      </c>
      <c r="L5" s="37" t="s">
        <v>277</v>
      </c>
      <c r="M5" s="37" t="s">
        <v>278</v>
      </c>
      <c r="N5" s="37" t="s">
        <v>279</v>
      </c>
      <c r="O5" s="37" t="s">
        <v>254</v>
      </c>
    </row>
    <row r="6" spans="2:15" ht="12" thickBot="1" x14ac:dyDescent="0.25">
      <c r="B6" s="48" t="s">
        <v>3</v>
      </c>
      <c r="C6" s="180">
        <v>353</v>
      </c>
      <c r="D6" s="180">
        <v>345</v>
      </c>
      <c r="E6" s="180">
        <v>343</v>
      </c>
      <c r="F6" s="180">
        <v>1108</v>
      </c>
      <c r="G6" s="180">
        <v>1931</v>
      </c>
      <c r="H6" s="180">
        <v>2759</v>
      </c>
      <c r="I6" s="180">
        <v>2735</v>
      </c>
      <c r="J6" s="180">
        <v>1775</v>
      </c>
      <c r="K6" s="180">
        <v>2825</v>
      </c>
      <c r="L6" s="124">
        <v>1324</v>
      </c>
      <c r="M6" s="124"/>
      <c r="N6" s="124"/>
      <c r="O6" s="102">
        <v>15498</v>
      </c>
    </row>
    <row r="7" spans="2:15" ht="12" thickBot="1" x14ac:dyDescent="0.25">
      <c r="B7" s="49" t="s">
        <v>0</v>
      </c>
      <c r="C7" s="108">
        <v>6430</v>
      </c>
      <c r="D7" s="108">
        <v>8403</v>
      </c>
      <c r="E7" s="108">
        <v>13794</v>
      </c>
      <c r="F7" s="108">
        <v>21771</v>
      </c>
      <c r="G7" s="108">
        <v>37047</v>
      </c>
      <c r="H7" s="108">
        <v>33568</v>
      </c>
      <c r="I7" s="108">
        <v>50952</v>
      </c>
      <c r="J7" s="108">
        <v>55915</v>
      </c>
      <c r="K7" s="108">
        <v>41659</v>
      </c>
      <c r="L7" s="125">
        <v>50289</v>
      </c>
      <c r="M7" s="125"/>
      <c r="N7" s="125"/>
      <c r="O7" s="102">
        <v>319828</v>
      </c>
    </row>
    <row r="8" spans="2:15" ht="12" thickBot="1" x14ac:dyDescent="0.25">
      <c r="B8" s="49" t="s">
        <v>199</v>
      </c>
      <c r="C8" s="108">
        <v>42</v>
      </c>
      <c r="D8" s="108">
        <v>60</v>
      </c>
      <c r="E8" s="108">
        <v>4</v>
      </c>
      <c r="F8" s="108">
        <v>192</v>
      </c>
      <c r="G8" s="108">
        <v>357</v>
      </c>
      <c r="H8" s="108">
        <v>284</v>
      </c>
      <c r="I8" s="108">
        <v>237</v>
      </c>
      <c r="J8" s="108">
        <v>202</v>
      </c>
      <c r="K8" s="108">
        <v>397</v>
      </c>
      <c r="L8" s="125">
        <v>231</v>
      </c>
      <c r="M8" s="125"/>
      <c r="N8" s="125"/>
      <c r="O8" s="102">
        <v>2006</v>
      </c>
    </row>
    <row r="9" spans="2:15" ht="12" thickBot="1" x14ac:dyDescent="0.25">
      <c r="B9" s="49" t="s">
        <v>51</v>
      </c>
      <c r="C9" s="108">
        <v>9</v>
      </c>
      <c r="D9" s="108">
        <v>6</v>
      </c>
      <c r="E9" s="108">
        <v>11</v>
      </c>
      <c r="F9" s="108">
        <v>54</v>
      </c>
      <c r="G9" s="108">
        <v>34</v>
      </c>
      <c r="H9" s="108">
        <v>70</v>
      </c>
      <c r="I9" s="108">
        <v>89</v>
      </c>
      <c r="J9" s="108">
        <v>104</v>
      </c>
      <c r="K9" s="108">
        <v>54</v>
      </c>
      <c r="L9" s="125">
        <v>49</v>
      </c>
      <c r="M9" s="125"/>
      <c r="N9" s="125"/>
      <c r="O9" s="102">
        <v>480</v>
      </c>
    </row>
    <row r="10" spans="2:15" ht="12" thickBot="1" x14ac:dyDescent="0.25">
      <c r="B10" s="49" t="s">
        <v>28</v>
      </c>
      <c r="C10" s="108">
        <v>99</v>
      </c>
      <c r="D10" s="108">
        <v>56</v>
      </c>
      <c r="E10" s="108">
        <v>27</v>
      </c>
      <c r="F10" s="108">
        <v>3415</v>
      </c>
      <c r="G10" s="108">
        <v>459</v>
      </c>
      <c r="H10" s="108">
        <v>749</v>
      </c>
      <c r="I10" s="108">
        <v>975</v>
      </c>
      <c r="J10" s="108">
        <v>567</v>
      </c>
      <c r="K10" s="108">
        <v>1020</v>
      </c>
      <c r="L10" s="125">
        <v>805</v>
      </c>
      <c r="M10" s="125"/>
      <c r="N10" s="125"/>
      <c r="O10" s="102">
        <v>8172</v>
      </c>
    </row>
    <row r="11" spans="2:15" ht="12" thickBot="1" x14ac:dyDescent="0.25">
      <c r="B11" s="49" t="s">
        <v>9</v>
      </c>
      <c r="C11" s="108">
        <v>464</v>
      </c>
      <c r="D11" s="108">
        <v>652</v>
      </c>
      <c r="E11" s="108">
        <v>815</v>
      </c>
      <c r="F11" s="108">
        <v>1642</v>
      </c>
      <c r="G11" s="108">
        <v>1999</v>
      </c>
      <c r="H11" s="108">
        <v>2115</v>
      </c>
      <c r="I11" s="108">
        <v>5696</v>
      </c>
      <c r="J11" s="108">
        <v>3591</v>
      </c>
      <c r="K11" s="108">
        <v>2455</v>
      </c>
      <c r="L11" s="125">
        <v>1886</v>
      </c>
      <c r="M11" s="125"/>
      <c r="N11" s="125"/>
      <c r="O11" s="102">
        <v>21315</v>
      </c>
    </row>
    <row r="12" spans="2:15" ht="12" thickBot="1" x14ac:dyDescent="0.25">
      <c r="B12" s="50" t="s">
        <v>34</v>
      </c>
      <c r="C12" s="106">
        <v>11</v>
      </c>
      <c r="D12" s="106">
        <v>26</v>
      </c>
      <c r="E12" s="106">
        <v>22</v>
      </c>
      <c r="F12" s="106">
        <v>30</v>
      </c>
      <c r="G12" s="106">
        <v>30</v>
      </c>
      <c r="H12" s="106">
        <v>832</v>
      </c>
      <c r="I12" s="106">
        <v>1687</v>
      </c>
      <c r="J12" s="106">
        <v>1673</v>
      </c>
      <c r="K12" s="106">
        <v>428</v>
      </c>
      <c r="L12" s="125">
        <v>32</v>
      </c>
      <c r="M12" s="125"/>
      <c r="N12" s="125"/>
      <c r="O12" s="102">
        <v>4771</v>
      </c>
    </row>
    <row r="13" spans="2:15" ht="12" thickBot="1" x14ac:dyDescent="0.25">
      <c r="B13" s="50" t="s">
        <v>127</v>
      </c>
      <c r="C13" s="106">
        <v>0</v>
      </c>
      <c r="D13" s="106">
        <v>0</v>
      </c>
      <c r="E13" s="106">
        <v>0</v>
      </c>
      <c r="F13" s="106">
        <v>40</v>
      </c>
      <c r="G13" s="106">
        <v>10</v>
      </c>
      <c r="H13" s="106">
        <v>0</v>
      </c>
      <c r="I13" s="106">
        <v>2</v>
      </c>
      <c r="J13" s="106">
        <v>16</v>
      </c>
      <c r="K13" s="106">
        <v>0</v>
      </c>
      <c r="L13" s="125">
        <v>0</v>
      </c>
      <c r="M13" s="125"/>
      <c r="N13" s="125"/>
      <c r="O13" s="102">
        <v>68</v>
      </c>
    </row>
    <row r="14" spans="2:15" ht="12" thickBot="1" x14ac:dyDescent="0.25">
      <c r="B14" s="49" t="s">
        <v>128</v>
      </c>
      <c r="C14" s="108">
        <v>0</v>
      </c>
      <c r="D14" s="108">
        <v>0</v>
      </c>
      <c r="E14" s="108">
        <v>0</v>
      </c>
      <c r="F14" s="108">
        <v>2</v>
      </c>
      <c r="G14" s="108">
        <v>4</v>
      </c>
      <c r="H14" s="108">
        <v>4</v>
      </c>
      <c r="I14" s="108">
        <v>14</v>
      </c>
      <c r="J14" s="108">
        <v>9</v>
      </c>
      <c r="K14" s="108">
        <v>11</v>
      </c>
      <c r="L14" s="125">
        <v>0</v>
      </c>
      <c r="M14" s="125"/>
      <c r="N14" s="125"/>
      <c r="O14" s="102">
        <v>44</v>
      </c>
    </row>
    <row r="15" spans="2:15" ht="12" thickBot="1" x14ac:dyDescent="0.25">
      <c r="B15" s="49" t="s">
        <v>147</v>
      </c>
      <c r="C15" s="108">
        <v>1</v>
      </c>
      <c r="D15" s="108">
        <v>1</v>
      </c>
      <c r="E15" s="108">
        <v>1</v>
      </c>
      <c r="F15" s="108">
        <v>4</v>
      </c>
      <c r="G15" s="108">
        <v>2</v>
      </c>
      <c r="H15" s="108">
        <v>0</v>
      </c>
      <c r="I15" s="108">
        <v>1</v>
      </c>
      <c r="J15" s="108">
        <v>1</v>
      </c>
      <c r="K15" s="108">
        <v>9</v>
      </c>
      <c r="L15" s="125">
        <v>1</v>
      </c>
      <c r="M15" s="125"/>
      <c r="N15" s="125"/>
      <c r="O15" s="102">
        <v>21</v>
      </c>
    </row>
    <row r="16" spans="2:15" ht="12" thickBot="1" x14ac:dyDescent="0.25">
      <c r="B16" s="50" t="s">
        <v>35</v>
      </c>
      <c r="C16" s="106">
        <v>11</v>
      </c>
      <c r="D16" s="106">
        <v>8</v>
      </c>
      <c r="E16" s="106">
        <v>5</v>
      </c>
      <c r="F16" s="106">
        <v>12</v>
      </c>
      <c r="G16" s="106">
        <v>2080</v>
      </c>
      <c r="H16" s="106">
        <v>5897</v>
      </c>
      <c r="I16" s="106">
        <v>4559</v>
      </c>
      <c r="J16" s="106">
        <v>3981</v>
      </c>
      <c r="K16" s="106">
        <v>2438</v>
      </c>
      <c r="L16" s="125">
        <v>23</v>
      </c>
      <c r="M16" s="125"/>
      <c r="N16" s="125"/>
      <c r="O16" s="102">
        <v>19014</v>
      </c>
    </row>
    <row r="17" spans="2:15" ht="12" thickBot="1" x14ac:dyDescent="0.25">
      <c r="B17" s="49" t="s">
        <v>21</v>
      </c>
      <c r="C17" s="108">
        <v>187</v>
      </c>
      <c r="D17" s="108">
        <v>369</v>
      </c>
      <c r="E17" s="108">
        <v>257</v>
      </c>
      <c r="F17" s="108">
        <v>3569</v>
      </c>
      <c r="G17" s="108">
        <v>5347</v>
      </c>
      <c r="H17" s="108">
        <v>6802</v>
      </c>
      <c r="I17" s="108">
        <v>17675</v>
      </c>
      <c r="J17" s="108">
        <v>11521</v>
      </c>
      <c r="K17" s="108">
        <v>7661</v>
      </c>
      <c r="L17" s="125">
        <v>2768</v>
      </c>
      <c r="M17" s="125"/>
      <c r="N17" s="125"/>
      <c r="O17" s="102">
        <v>56156</v>
      </c>
    </row>
    <row r="18" spans="2:15" ht="12" thickBot="1" x14ac:dyDescent="0.25">
      <c r="B18" s="49" t="s">
        <v>46</v>
      </c>
      <c r="C18" s="108">
        <v>17</v>
      </c>
      <c r="D18" s="108">
        <v>28</v>
      </c>
      <c r="E18" s="108">
        <v>16</v>
      </c>
      <c r="F18" s="108">
        <v>40</v>
      </c>
      <c r="G18" s="108">
        <v>143</v>
      </c>
      <c r="H18" s="108">
        <v>98</v>
      </c>
      <c r="I18" s="108">
        <v>72</v>
      </c>
      <c r="J18" s="108">
        <v>91</v>
      </c>
      <c r="K18" s="108">
        <v>83</v>
      </c>
      <c r="L18" s="125">
        <v>56</v>
      </c>
      <c r="M18" s="125"/>
      <c r="N18" s="125"/>
      <c r="O18" s="102">
        <v>644</v>
      </c>
    </row>
    <row r="19" spans="2:15" ht="12" thickBot="1" x14ac:dyDescent="0.25">
      <c r="B19" s="49" t="s">
        <v>200</v>
      </c>
      <c r="C19" s="108">
        <v>109</v>
      </c>
      <c r="D19" s="108">
        <v>72</v>
      </c>
      <c r="E19" s="108">
        <v>15</v>
      </c>
      <c r="F19" s="108">
        <v>301</v>
      </c>
      <c r="G19" s="108">
        <v>596</v>
      </c>
      <c r="H19" s="108">
        <v>522</v>
      </c>
      <c r="I19" s="108">
        <v>644</v>
      </c>
      <c r="J19" s="108">
        <v>405</v>
      </c>
      <c r="K19" s="108">
        <v>771</v>
      </c>
      <c r="L19" s="125">
        <v>528</v>
      </c>
      <c r="M19" s="125"/>
      <c r="N19" s="125"/>
      <c r="O19" s="102">
        <v>3963</v>
      </c>
    </row>
    <row r="20" spans="2:15" ht="12" thickBot="1" x14ac:dyDescent="0.25">
      <c r="B20" s="49" t="s">
        <v>52</v>
      </c>
      <c r="C20" s="108">
        <v>126</v>
      </c>
      <c r="D20" s="108">
        <v>177</v>
      </c>
      <c r="E20" s="108">
        <v>148</v>
      </c>
      <c r="F20" s="108">
        <v>314</v>
      </c>
      <c r="G20" s="108">
        <v>410</v>
      </c>
      <c r="H20" s="108">
        <v>438</v>
      </c>
      <c r="I20" s="108">
        <v>575</v>
      </c>
      <c r="J20" s="108">
        <v>576</v>
      </c>
      <c r="K20" s="108">
        <v>618</v>
      </c>
      <c r="L20" s="125">
        <v>336</v>
      </c>
      <c r="M20" s="125"/>
      <c r="N20" s="125"/>
      <c r="O20" s="102">
        <v>3718</v>
      </c>
    </row>
    <row r="21" spans="2:15" ht="12" thickBot="1" x14ac:dyDescent="0.25">
      <c r="B21" s="49" t="s">
        <v>70</v>
      </c>
      <c r="C21" s="108">
        <v>0</v>
      </c>
      <c r="D21" s="108">
        <v>4</v>
      </c>
      <c r="E21" s="108">
        <v>2</v>
      </c>
      <c r="F21" s="108">
        <v>37</v>
      </c>
      <c r="G21" s="108">
        <v>78</v>
      </c>
      <c r="H21" s="108">
        <v>37</v>
      </c>
      <c r="I21" s="108">
        <v>31</v>
      </c>
      <c r="J21" s="108">
        <v>92</v>
      </c>
      <c r="K21" s="108">
        <v>38</v>
      </c>
      <c r="L21" s="125">
        <v>17</v>
      </c>
      <c r="M21" s="125"/>
      <c r="N21" s="125"/>
      <c r="O21" s="102">
        <v>336</v>
      </c>
    </row>
    <row r="22" spans="2:15" ht="12" thickBot="1" x14ac:dyDescent="0.25">
      <c r="B22" s="49" t="s">
        <v>2</v>
      </c>
      <c r="C22" s="108">
        <v>13</v>
      </c>
      <c r="D22" s="108">
        <v>119</v>
      </c>
      <c r="E22" s="108">
        <v>22</v>
      </c>
      <c r="F22" s="108">
        <v>78</v>
      </c>
      <c r="G22" s="108">
        <v>537</v>
      </c>
      <c r="H22" s="108">
        <v>1864</v>
      </c>
      <c r="I22" s="108">
        <v>2450</v>
      </c>
      <c r="J22" s="108">
        <v>2126</v>
      </c>
      <c r="K22" s="108">
        <v>1605</v>
      </c>
      <c r="L22" s="125">
        <v>577</v>
      </c>
      <c r="M22" s="125"/>
      <c r="N22" s="125"/>
      <c r="O22" s="102">
        <v>9391</v>
      </c>
    </row>
    <row r="23" spans="2:15" ht="12" thickBot="1" x14ac:dyDescent="0.25">
      <c r="B23" s="50" t="s">
        <v>6</v>
      </c>
      <c r="C23" s="106">
        <v>146</v>
      </c>
      <c r="D23" s="106">
        <v>336</v>
      </c>
      <c r="E23" s="106">
        <v>48</v>
      </c>
      <c r="F23" s="106">
        <v>344</v>
      </c>
      <c r="G23" s="106">
        <v>309</v>
      </c>
      <c r="H23" s="106">
        <v>396</v>
      </c>
      <c r="I23" s="106">
        <v>927</v>
      </c>
      <c r="J23" s="106">
        <v>532</v>
      </c>
      <c r="K23" s="106">
        <v>378</v>
      </c>
      <c r="L23" s="125">
        <v>250</v>
      </c>
      <c r="M23" s="125"/>
      <c r="N23" s="125"/>
      <c r="O23" s="102">
        <v>3666</v>
      </c>
    </row>
    <row r="24" spans="2:15" ht="12" thickBot="1" x14ac:dyDescent="0.25">
      <c r="B24" s="49" t="s">
        <v>24</v>
      </c>
      <c r="C24" s="108">
        <v>664</v>
      </c>
      <c r="D24" s="108">
        <v>1211</v>
      </c>
      <c r="E24" s="108">
        <v>1139</v>
      </c>
      <c r="F24" s="108">
        <v>676</v>
      </c>
      <c r="G24" s="108">
        <v>740</v>
      </c>
      <c r="H24" s="108">
        <v>1328</v>
      </c>
      <c r="I24" s="108">
        <v>2739</v>
      </c>
      <c r="J24" s="108">
        <v>770</v>
      </c>
      <c r="K24" s="108">
        <v>982</v>
      </c>
      <c r="L24" s="125">
        <v>2350</v>
      </c>
      <c r="M24" s="125"/>
      <c r="N24" s="125"/>
      <c r="O24" s="102">
        <v>12599</v>
      </c>
    </row>
    <row r="25" spans="2:15" ht="12" thickBot="1" x14ac:dyDescent="0.25">
      <c r="B25" s="49" t="s">
        <v>148</v>
      </c>
      <c r="C25" s="108">
        <v>52</v>
      </c>
      <c r="D25" s="108">
        <v>5</v>
      </c>
      <c r="E25" s="108">
        <v>9</v>
      </c>
      <c r="F25" s="108">
        <v>76</v>
      </c>
      <c r="G25" s="108">
        <v>26</v>
      </c>
      <c r="H25" s="108">
        <v>28</v>
      </c>
      <c r="I25" s="108">
        <v>27</v>
      </c>
      <c r="J25" s="108">
        <v>32</v>
      </c>
      <c r="K25" s="108">
        <v>15</v>
      </c>
      <c r="L25" s="125">
        <v>22</v>
      </c>
      <c r="M25" s="125"/>
      <c r="N25" s="125"/>
      <c r="O25" s="102">
        <v>292</v>
      </c>
    </row>
    <row r="26" spans="2:15" ht="12" thickBot="1" x14ac:dyDescent="0.25">
      <c r="B26" s="49" t="s">
        <v>36</v>
      </c>
      <c r="C26" s="108">
        <v>0</v>
      </c>
      <c r="D26" s="108">
        <v>0</v>
      </c>
      <c r="E26" s="108">
        <v>0</v>
      </c>
      <c r="F26" s="108">
        <v>0</v>
      </c>
      <c r="G26" s="108">
        <v>1</v>
      </c>
      <c r="H26" s="108">
        <v>23</v>
      </c>
      <c r="I26" s="108">
        <v>24</v>
      </c>
      <c r="J26" s="108">
        <v>33</v>
      </c>
      <c r="K26" s="108">
        <v>5</v>
      </c>
      <c r="L26" s="125">
        <v>0</v>
      </c>
      <c r="M26" s="125"/>
      <c r="N26" s="125"/>
      <c r="O26" s="102">
        <v>86</v>
      </c>
    </row>
    <row r="27" spans="2:15" ht="12" thickBot="1" x14ac:dyDescent="0.25">
      <c r="B27" s="50" t="s">
        <v>62</v>
      </c>
      <c r="C27" s="106">
        <v>2</v>
      </c>
      <c r="D27" s="106">
        <v>14</v>
      </c>
      <c r="E27" s="106">
        <v>2</v>
      </c>
      <c r="F27" s="106">
        <v>4</v>
      </c>
      <c r="G27" s="106">
        <v>19</v>
      </c>
      <c r="H27" s="106">
        <v>13</v>
      </c>
      <c r="I27" s="106">
        <v>12</v>
      </c>
      <c r="J27" s="106">
        <v>27</v>
      </c>
      <c r="K27" s="106">
        <v>115</v>
      </c>
      <c r="L27" s="125">
        <v>36</v>
      </c>
      <c r="M27" s="125"/>
      <c r="N27" s="125"/>
      <c r="O27" s="102">
        <v>244</v>
      </c>
    </row>
    <row r="28" spans="2:15" ht="12" thickBot="1" x14ac:dyDescent="0.25">
      <c r="B28" s="49" t="s">
        <v>5</v>
      </c>
      <c r="C28" s="108">
        <v>11</v>
      </c>
      <c r="D28" s="108">
        <v>6</v>
      </c>
      <c r="E28" s="108">
        <v>15</v>
      </c>
      <c r="F28" s="108">
        <v>141</v>
      </c>
      <c r="G28" s="108">
        <v>179</v>
      </c>
      <c r="H28" s="108">
        <v>96</v>
      </c>
      <c r="I28" s="108">
        <v>150</v>
      </c>
      <c r="J28" s="108">
        <v>273</v>
      </c>
      <c r="K28" s="108">
        <v>211</v>
      </c>
      <c r="L28" s="125">
        <v>91</v>
      </c>
      <c r="M28" s="125"/>
      <c r="N28" s="125"/>
      <c r="O28" s="102">
        <v>1173</v>
      </c>
    </row>
    <row r="29" spans="2:15" ht="12" thickBot="1" x14ac:dyDescent="0.25">
      <c r="B29" s="49" t="s">
        <v>149</v>
      </c>
      <c r="C29" s="108">
        <v>132</v>
      </c>
      <c r="D29" s="108">
        <v>66</v>
      </c>
      <c r="E29" s="108">
        <v>77</v>
      </c>
      <c r="F29" s="108">
        <v>415</v>
      </c>
      <c r="G29" s="108">
        <v>167</v>
      </c>
      <c r="H29" s="108">
        <v>356</v>
      </c>
      <c r="I29" s="108">
        <v>139</v>
      </c>
      <c r="J29" s="108">
        <v>166</v>
      </c>
      <c r="K29" s="108">
        <v>113</v>
      </c>
      <c r="L29" s="125">
        <v>120</v>
      </c>
      <c r="M29" s="125"/>
      <c r="N29" s="125"/>
      <c r="O29" s="102">
        <v>1751</v>
      </c>
    </row>
    <row r="30" spans="2:15" ht="12" thickBot="1" x14ac:dyDescent="0.25">
      <c r="B30" s="49" t="s">
        <v>25</v>
      </c>
      <c r="C30" s="108">
        <v>17</v>
      </c>
      <c r="D30" s="108">
        <v>22</v>
      </c>
      <c r="E30" s="108">
        <v>25</v>
      </c>
      <c r="F30" s="108">
        <v>147</v>
      </c>
      <c r="G30" s="108">
        <v>899</v>
      </c>
      <c r="H30" s="108">
        <v>724</v>
      </c>
      <c r="I30" s="108">
        <v>779</v>
      </c>
      <c r="J30" s="108">
        <v>375</v>
      </c>
      <c r="K30" s="108">
        <v>394</v>
      </c>
      <c r="L30" s="125">
        <v>736</v>
      </c>
      <c r="M30" s="125"/>
      <c r="N30" s="125"/>
      <c r="O30" s="102">
        <v>4118</v>
      </c>
    </row>
    <row r="31" spans="2:15" ht="12" thickBot="1" x14ac:dyDescent="0.25">
      <c r="B31" s="49" t="s">
        <v>10</v>
      </c>
      <c r="C31" s="108">
        <v>1144</v>
      </c>
      <c r="D31" s="108">
        <v>1121</v>
      </c>
      <c r="E31" s="108">
        <v>430</v>
      </c>
      <c r="F31" s="108">
        <v>8468</v>
      </c>
      <c r="G31" s="108">
        <v>12986</v>
      </c>
      <c r="H31" s="108">
        <v>10145</v>
      </c>
      <c r="I31" s="108">
        <v>18495</v>
      </c>
      <c r="J31" s="108">
        <v>19536</v>
      </c>
      <c r="K31" s="108">
        <v>8905</v>
      </c>
      <c r="L31" s="125">
        <v>6915</v>
      </c>
      <c r="M31" s="125"/>
      <c r="N31" s="125"/>
      <c r="O31" s="102">
        <v>88145</v>
      </c>
    </row>
    <row r="32" spans="2:15" ht="12" thickBot="1" x14ac:dyDescent="0.25">
      <c r="B32" s="49" t="s">
        <v>65</v>
      </c>
      <c r="C32" s="108">
        <v>11</v>
      </c>
      <c r="D32" s="108">
        <v>11</v>
      </c>
      <c r="E32" s="108">
        <v>12</v>
      </c>
      <c r="F32" s="108">
        <v>20</v>
      </c>
      <c r="G32" s="108">
        <v>46</v>
      </c>
      <c r="H32" s="108">
        <v>124</v>
      </c>
      <c r="I32" s="108">
        <v>331</v>
      </c>
      <c r="J32" s="108">
        <v>294</v>
      </c>
      <c r="K32" s="108">
        <v>74</v>
      </c>
      <c r="L32" s="125">
        <v>60</v>
      </c>
      <c r="M32" s="125"/>
      <c r="N32" s="125"/>
      <c r="O32" s="102">
        <v>983</v>
      </c>
    </row>
    <row r="33" spans="2:15" ht="12" thickBot="1" x14ac:dyDescent="0.25">
      <c r="B33" s="49" t="s">
        <v>31</v>
      </c>
      <c r="C33" s="108">
        <v>600</v>
      </c>
      <c r="D33" s="108">
        <v>316</v>
      </c>
      <c r="E33" s="108">
        <v>417</v>
      </c>
      <c r="F33" s="108">
        <v>369</v>
      </c>
      <c r="G33" s="108">
        <v>580</v>
      </c>
      <c r="H33" s="108">
        <v>280</v>
      </c>
      <c r="I33" s="108">
        <v>407</v>
      </c>
      <c r="J33" s="108">
        <v>435</v>
      </c>
      <c r="K33" s="108">
        <v>224</v>
      </c>
      <c r="L33" s="125">
        <v>498</v>
      </c>
      <c r="M33" s="125"/>
      <c r="N33" s="125"/>
      <c r="O33" s="102">
        <v>4126</v>
      </c>
    </row>
    <row r="34" spans="2:15" ht="12" thickBot="1" x14ac:dyDescent="0.25">
      <c r="B34" s="49" t="s">
        <v>75</v>
      </c>
      <c r="C34" s="108">
        <v>3</v>
      </c>
      <c r="D34" s="108">
        <v>12</v>
      </c>
      <c r="E34" s="108">
        <v>7</v>
      </c>
      <c r="F34" s="108">
        <v>80</v>
      </c>
      <c r="G34" s="108">
        <v>238</v>
      </c>
      <c r="H34" s="108">
        <v>234</v>
      </c>
      <c r="I34" s="108">
        <v>425</v>
      </c>
      <c r="J34" s="108">
        <v>110</v>
      </c>
      <c r="K34" s="108">
        <v>194</v>
      </c>
      <c r="L34" s="125">
        <v>506</v>
      </c>
      <c r="M34" s="125"/>
      <c r="N34" s="125"/>
      <c r="O34" s="102">
        <v>1809</v>
      </c>
    </row>
    <row r="35" spans="2:15" ht="12" thickBot="1" x14ac:dyDescent="0.25">
      <c r="B35" s="49" t="s">
        <v>37</v>
      </c>
      <c r="C35" s="108">
        <v>25</v>
      </c>
      <c r="D35" s="108">
        <v>12</v>
      </c>
      <c r="E35" s="108">
        <v>9</v>
      </c>
      <c r="F35" s="108">
        <v>13</v>
      </c>
      <c r="G35" s="108">
        <v>27</v>
      </c>
      <c r="H35" s="108">
        <v>158</v>
      </c>
      <c r="I35" s="108">
        <v>273</v>
      </c>
      <c r="J35" s="108">
        <v>401</v>
      </c>
      <c r="K35" s="108">
        <v>188</v>
      </c>
      <c r="L35" s="125">
        <v>21</v>
      </c>
      <c r="M35" s="125"/>
      <c r="N35" s="125"/>
      <c r="O35" s="102">
        <v>1127</v>
      </c>
    </row>
    <row r="36" spans="2:15" ht="12" thickBot="1" x14ac:dyDescent="0.25">
      <c r="B36" s="49" t="s">
        <v>47</v>
      </c>
      <c r="C36" s="108">
        <v>55</v>
      </c>
      <c r="D36" s="108">
        <v>47</v>
      </c>
      <c r="E36" s="108">
        <v>22</v>
      </c>
      <c r="F36" s="108">
        <v>221</v>
      </c>
      <c r="G36" s="108">
        <v>167</v>
      </c>
      <c r="H36" s="108">
        <v>223</v>
      </c>
      <c r="I36" s="108">
        <v>156</v>
      </c>
      <c r="J36" s="108">
        <v>121</v>
      </c>
      <c r="K36" s="108">
        <v>120</v>
      </c>
      <c r="L36" s="125">
        <v>89</v>
      </c>
      <c r="M36" s="125"/>
      <c r="N36" s="125"/>
      <c r="O36" s="102">
        <v>1221</v>
      </c>
    </row>
    <row r="37" spans="2:15" ht="12" thickBot="1" x14ac:dyDescent="0.25">
      <c r="B37" s="49" t="s">
        <v>150</v>
      </c>
      <c r="C37" s="108">
        <v>10</v>
      </c>
      <c r="D37" s="108">
        <v>66</v>
      </c>
      <c r="E37" s="108">
        <v>62</v>
      </c>
      <c r="F37" s="108">
        <v>209</v>
      </c>
      <c r="G37" s="108">
        <v>312</v>
      </c>
      <c r="H37" s="108">
        <v>289</v>
      </c>
      <c r="I37" s="108">
        <v>138</v>
      </c>
      <c r="J37" s="108">
        <v>78</v>
      </c>
      <c r="K37" s="108">
        <v>362</v>
      </c>
      <c r="L37" s="125">
        <v>234</v>
      </c>
      <c r="M37" s="125"/>
      <c r="N37" s="125"/>
      <c r="O37" s="102">
        <v>1760</v>
      </c>
    </row>
    <row r="38" spans="2:15" ht="12" thickBot="1" x14ac:dyDescent="0.25">
      <c r="B38" s="49" t="s">
        <v>22</v>
      </c>
      <c r="C38" s="108">
        <v>1119</v>
      </c>
      <c r="D38" s="108">
        <v>1556</v>
      </c>
      <c r="E38" s="108">
        <v>1355</v>
      </c>
      <c r="F38" s="108">
        <v>5491</v>
      </c>
      <c r="G38" s="108">
        <v>13680</v>
      </c>
      <c r="H38" s="108">
        <v>8985</v>
      </c>
      <c r="I38" s="108">
        <v>18826</v>
      </c>
      <c r="J38" s="108">
        <v>13092</v>
      </c>
      <c r="K38" s="108">
        <v>9656</v>
      </c>
      <c r="L38" s="125">
        <v>8704</v>
      </c>
      <c r="M38" s="125"/>
      <c r="N38" s="125"/>
      <c r="O38" s="102">
        <v>82464</v>
      </c>
    </row>
    <row r="39" spans="2:15" ht="12" thickBot="1" x14ac:dyDescent="0.25">
      <c r="B39" s="49" t="s">
        <v>132</v>
      </c>
      <c r="C39" s="108">
        <v>3</v>
      </c>
      <c r="D39" s="108">
        <v>86</v>
      </c>
      <c r="E39" s="108">
        <v>9</v>
      </c>
      <c r="F39" s="108">
        <v>21</v>
      </c>
      <c r="G39" s="108">
        <v>5</v>
      </c>
      <c r="H39" s="108">
        <v>7</v>
      </c>
      <c r="I39" s="108">
        <v>14</v>
      </c>
      <c r="J39" s="108">
        <v>26</v>
      </c>
      <c r="K39" s="108">
        <v>13</v>
      </c>
      <c r="L39" s="125">
        <v>5</v>
      </c>
      <c r="M39" s="125"/>
      <c r="N39" s="125"/>
      <c r="O39" s="102">
        <v>189</v>
      </c>
    </row>
    <row r="40" spans="2:15" ht="12" thickBot="1" x14ac:dyDescent="0.25">
      <c r="B40" s="49" t="s">
        <v>1</v>
      </c>
      <c r="C40" s="108">
        <v>1585</v>
      </c>
      <c r="D40" s="108">
        <v>3132</v>
      </c>
      <c r="E40" s="108">
        <v>3336</v>
      </c>
      <c r="F40" s="108">
        <v>3679</v>
      </c>
      <c r="G40" s="108">
        <v>11076</v>
      </c>
      <c r="H40" s="108">
        <v>11242</v>
      </c>
      <c r="I40" s="108">
        <v>17474</v>
      </c>
      <c r="J40" s="108">
        <v>15115</v>
      </c>
      <c r="K40" s="108">
        <v>13652</v>
      </c>
      <c r="L40" s="125">
        <v>8877</v>
      </c>
      <c r="M40" s="125"/>
      <c r="N40" s="125"/>
      <c r="O40" s="102">
        <v>89168</v>
      </c>
    </row>
    <row r="41" spans="2:15" ht="12" thickBot="1" x14ac:dyDescent="0.25">
      <c r="B41" s="49" t="s">
        <v>151</v>
      </c>
      <c r="C41" s="108">
        <v>10</v>
      </c>
      <c r="D41" s="108">
        <v>26</v>
      </c>
      <c r="E41" s="108">
        <v>6506</v>
      </c>
      <c r="F41" s="108">
        <v>820</v>
      </c>
      <c r="G41" s="108">
        <v>3467</v>
      </c>
      <c r="H41" s="108">
        <v>7169</v>
      </c>
      <c r="I41" s="108">
        <v>11992</v>
      </c>
      <c r="J41" s="108">
        <v>14578</v>
      </c>
      <c r="K41" s="108">
        <v>10590</v>
      </c>
      <c r="L41" s="125">
        <v>712</v>
      </c>
      <c r="M41" s="125"/>
      <c r="N41" s="125"/>
      <c r="O41" s="102">
        <v>55870</v>
      </c>
    </row>
    <row r="42" spans="2:15" ht="12" thickBot="1" x14ac:dyDescent="0.25">
      <c r="B42" s="49" t="s">
        <v>11</v>
      </c>
      <c r="C42" s="108">
        <v>40</v>
      </c>
      <c r="D42" s="108">
        <v>63</v>
      </c>
      <c r="E42" s="108">
        <v>210</v>
      </c>
      <c r="F42" s="108">
        <v>1303</v>
      </c>
      <c r="G42" s="108">
        <v>4992</v>
      </c>
      <c r="H42" s="108">
        <v>5682</v>
      </c>
      <c r="I42" s="108">
        <v>5391</v>
      </c>
      <c r="J42" s="108">
        <v>5641</v>
      </c>
      <c r="K42" s="108">
        <v>4212</v>
      </c>
      <c r="L42" s="125">
        <v>1835</v>
      </c>
      <c r="M42" s="125"/>
      <c r="N42" s="125"/>
      <c r="O42" s="102">
        <v>29369</v>
      </c>
    </row>
    <row r="43" spans="2:15" ht="12" thickBot="1" x14ac:dyDescent="0.25">
      <c r="B43" s="49" t="s">
        <v>12</v>
      </c>
      <c r="C43" s="108">
        <v>60</v>
      </c>
      <c r="D43" s="108">
        <v>118</v>
      </c>
      <c r="E43" s="108">
        <v>44</v>
      </c>
      <c r="F43" s="108">
        <v>778</v>
      </c>
      <c r="G43" s="108">
        <v>1260</v>
      </c>
      <c r="H43" s="108">
        <v>1233</v>
      </c>
      <c r="I43" s="108">
        <v>1872</v>
      </c>
      <c r="J43" s="108">
        <v>2516</v>
      </c>
      <c r="K43" s="108">
        <v>1706</v>
      </c>
      <c r="L43" s="125">
        <v>1358</v>
      </c>
      <c r="M43" s="125"/>
      <c r="N43" s="125"/>
      <c r="O43" s="102">
        <v>10945</v>
      </c>
    </row>
    <row r="44" spans="2:15" ht="12" thickBot="1" x14ac:dyDescent="0.25">
      <c r="B44" s="49" t="s">
        <v>138</v>
      </c>
      <c r="C44" s="108">
        <v>2</v>
      </c>
      <c r="D44" s="108">
        <v>27</v>
      </c>
      <c r="E44" s="108">
        <v>2</v>
      </c>
      <c r="F44" s="108">
        <v>25</v>
      </c>
      <c r="G44" s="108">
        <v>49</v>
      </c>
      <c r="H44" s="108">
        <v>44</v>
      </c>
      <c r="I44" s="108">
        <v>101</v>
      </c>
      <c r="J44" s="108">
        <v>163</v>
      </c>
      <c r="K44" s="108">
        <v>66</v>
      </c>
      <c r="L44" s="125">
        <v>794</v>
      </c>
      <c r="M44" s="125"/>
      <c r="N44" s="125"/>
      <c r="O44" s="102">
        <v>1273</v>
      </c>
    </row>
    <row r="45" spans="2:15" ht="12" thickBot="1" x14ac:dyDescent="0.25">
      <c r="B45" s="49" t="s">
        <v>26</v>
      </c>
      <c r="C45" s="108">
        <v>785</v>
      </c>
      <c r="D45" s="108">
        <v>1624</v>
      </c>
      <c r="E45" s="108">
        <v>1900</v>
      </c>
      <c r="F45" s="108">
        <v>1583</v>
      </c>
      <c r="G45" s="108">
        <v>3892</v>
      </c>
      <c r="H45" s="108">
        <v>2374</v>
      </c>
      <c r="I45" s="108">
        <v>2521</v>
      </c>
      <c r="J45" s="108">
        <v>1234</v>
      </c>
      <c r="K45" s="108">
        <v>1548</v>
      </c>
      <c r="L45" s="125">
        <v>3659</v>
      </c>
      <c r="M45" s="125"/>
      <c r="N45" s="125"/>
      <c r="O45" s="102">
        <v>21120</v>
      </c>
    </row>
    <row r="46" spans="2:15" ht="12" thickBot="1" x14ac:dyDescent="0.25">
      <c r="B46" s="49" t="s">
        <v>17</v>
      </c>
      <c r="C46" s="108">
        <v>327</v>
      </c>
      <c r="D46" s="108">
        <v>621</v>
      </c>
      <c r="E46" s="108">
        <v>435</v>
      </c>
      <c r="F46" s="108">
        <v>2609</v>
      </c>
      <c r="G46" s="108">
        <v>2303</v>
      </c>
      <c r="H46" s="108">
        <v>2224</v>
      </c>
      <c r="I46" s="108">
        <v>6985</v>
      </c>
      <c r="J46" s="108">
        <v>2640</v>
      </c>
      <c r="K46" s="108">
        <v>3968</v>
      </c>
      <c r="L46" s="125">
        <v>4845</v>
      </c>
      <c r="M46" s="125"/>
      <c r="N46" s="125"/>
      <c r="O46" s="102">
        <v>26957</v>
      </c>
    </row>
    <row r="47" spans="2:15" ht="12" thickBot="1" x14ac:dyDescent="0.25">
      <c r="B47" s="49" t="s">
        <v>13</v>
      </c>
      <c r="C47" s="108">
        <v>797</v>
      </c>
      <c r="D47" s="108">
        <v>731</v>
      </c>
      <c r="E47" s="108">
        <v>189</v>
      </c>
      <c r="F47" s="108">
        <v>3364</v>
      </c>
      <c r="G47" s="108">
        <v>7466</v>
      </c>
      <c r="H47" s="108">
        <v>12099</v>
      </c>
      <c r="I47" s="108">
        <v>10948</v>
      </c>
      <c r="J47" s="108">
        <v>12002</v>
      </c>
      <c r="K47" s="108">
        <v>9882</v>
      </c>
      <c r="L47" s="125">
        <v>7820</v>
      </c>
      <c r="M47" s="125"/>
      <c r="N47" s="125"/>
      <c r="O47" s="102">
        <v>65298</v>
      </c>
    </row>
    <row r="48" spans="2:15" ht="12" thickBot="1" x14ac:dyDescent="0.25">
      <c r="B48" s="49" t="s">
        <v>18</v>
      </c>
      <c r="C48" s="108">
        <v>0</v>
      </c>
      <c r="D48" s="108">
        <v>4</v>
      </c>
      <c r="E48" s="108">
        <v>8</v>
      </c>
      <c r="F48" s="108">
        <v>12</v>
      </c>
      <c r="G48" s="108">
        <v>21</v>
      </c>
      <c r="H48" s="108">
        <v>16</v>
      </c>
      <c r="I48" s="108">
        <v>11</v>
      </c>
      <c r="J48" s="108">
        <v>18</v>
      </c>
      <c r="K48" s="108">
        <v>20</v>
      </c>
      <c r="L48" s="125">
        <v>21</v>
      </c>
      <c r="M48" s="125"/>
      <c r="N48" s="125"/>
      <c r="O48" s="102">
        <v>131</v>
      </c>
    </row>
    <row r="49" spans="2:15" ht="12" thickBot="1" x14ac:dyDescent="0.25">
      <c r="B49" s="49" t="s">
        <v>29</v>
      </c>
      <c r="C49" s="108">
        <v>27</v>
      </c>
      <c r="D49" s="108">
        <v>92</v>
      </c>
      <c r="E49" s="108">
        <v>26</v>
      </c>
      <c r="F49" s="108">
        <v>165</v>
      </c>
      <c r="G49" s="108">
        <v>448</v>
      </c>
      <c r="H49" s="108">
        <v>533</v>
      </c>
      <c r="I49" s="108">
        <v>222</v>
      </c>
      <c r="J49" s="108">
        <v>330</v>
      </c>
      <c r="K49" s="108">
        <v>238</v>
      </c>
      <c r="L49" s="125">
        <v>290</v>
      </c>
      <c r="M49" s="125"/>
      <c r="N49" s="125"/>
      <c r="O49" s="102">
        <v>2371</v>
      </c>
    </row>
    <row r="50" spans="2:15" ht="12" thickBot="1" x14ac:dyDescent="0.25">
      <c r="B50" s="49" t="s">
        <v>137</v>
      </c>
      <c r="C50" s="108">
        <v>708</v>
      </c>
      <c r="D50" s="108">
        <v>1222</v>
      </c>
      <c r="E50" s="108">
        <v>925</v>
      </c>
      <c r="F50" s="108">
        <v>1347</v>
      </c>
      <c r="G50" s="108">
        <v>1386</v>
      </c>
      <c r="H50" s="108">
        <v>1451</v>
      </c>
      <c r="I50" s="108">
        <v>2584</v>
      </c>
      <c r="J50" s="108">
        <v>3119</v>
      </c>
      <c r="K50" s="108">
        <v>2069</v>
      </c>
      <c r="L50" s="125">
        <v>1074</v>
      </c>
      <c r="M50" s="125"/>
      <c r="N50" s="125"/>
      <c r="O50" s="102">
        <v>15885</v>
      </c>
    </row>
    <row r="51" spans="2:15" ht="12" thickBot="1" x14ac:dyDescent="0.25">
      <c r="B51" s="49" t="s">
        <v>30</v>
      </c>
      <c r="C51" s="108">
        <v>71</v>
      </c>
      <c r="D51" s="108">
        <v>70</v>
      </c>
      <c r="E51" s="108">
        <v>71</v>
      </c>
      <c r="F51" s="108">
        <v>310</v>
      </c>
      <c r="G51" s="108">
        <v>504</v>
      </c>
      <c r="H51" s="108">
        <v>566</v>
      </c>
      <c r="I51" s="108">
        <v>783</v>
      </c>
      <c r="J51" s="108">
        <v>490</v>
      </c>
      <c r="K51" s="108">
        <v>584</v>
      </c>
      <c r="L51" s="125">
        <v>549</v>
      </c>
      <c r="M51" s="125"/>
      <c r="N51" s="125"/>
      <c r="O51" s="102">
        <v>3998</v>
      </c>
    </row>
    <row r="52" spans="2:15" ht="12" thickBot="1" x14ac:dyDescent="0.25">
      <c r="B52" s="49" t="s">
        <v>262</v>
      </c>
      <c r="C52" s="108">
        <v>1</v>
      </c>
      <c r="D52" s="108">
        <v>5</v>
      </c>
      <c r="E52" s="108">
        <v>12</v>
      </c>
      <c r="F52" s="108">
        <v>3</v>
      </c>
      <c r="G52" s="108">
        <v>17</v>
      </c>
      <c r="H52" s="108">
        <v>17</v>
      </c>
      <c r="I52" s="108">
        <v>19</v>
      </c>
      <c r="J52" s="108">
        <v>12</v>
      </c>
      <c r="K52" s="108">
        <v>18</v>
      </c>
      <c r="L52" s="125">
        <v>7</v>
      </c>
      <c r="M52" s="125"/>
      <c r="N52" s="125"/>
      <c r="O52" s="102">
        <v>111</v>
      </c>
    </row>
    <row r="53" spans="2:15" ht="12" thickBot="1" x14ac:dyDescent="0.25">
      <c r="B53" s="49" t="s">
        <v>129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8</v>
      </c>
      <c r="J53" s="108">
        <v>8</v>
      </c>
      <c r="K53" s="108">
        <v>2</v>
      </c>
      <c r="L53" s="125">
        <v>0</v>
      </c>
      <c r="M53" s="125"/>
      <c r="N53" s="125"/>
      <c r="O53" s="102">
        <v>18</v>
      </c>
    </row>
    <row r="54" spans="2:15" ht="12" thickBot="1" x14ac:dyDescent="0.25">
      <c r="B54" s="49" t="s">
        <v>38</v>
      </c>
      <c r="C54" s="108">
        <v>3</v>
      </c>
      <c r="D54" s="108">
        <v>104</v>
      </c>
      <c r="E54" s="108">
        <v>7</v>
      </c>
      <c r="F54" s="108">
        <v>47</v>
      </c>
      <c r="G54" s="108">
        <v>28</v>
      </c>
      <c r="H54" s="108">
        <v>33</v>
      </c>
      <c r="I54" s="108">
        <v>86</v>
      </c>
      <c r="J54" s="108">
        <v>67</v>
      </c>
      <c r="K54" s="108">
        <v>41</v>
      </c>
      <c r="L54" s="125">
        <v>19</v>
      </c>
      <c r="M54" s="125"/>
      <c r="N54" s="125"/>
      <c r="O54" s="102">
        <v>435</v>
      </c>
    </row>
    <row r="55" spans="2:15" ht="12" thickBot="1" x14ac:dyDescent="0.25">
      <c r="B55" s="49" t="s">
        <v>39</v>
      </c>
      <c r="C55" s="108">
        <v>6</v>
      </c>
      <c r="D55" s="108">
        <v>223</v>
      </c>
      <c r="E55" s="108">
        <v>8</v>
      </c>
      <c r="F55" s="108">
        <v>8</v>
      </c>
      <c r="G55" s="108">
        <v>7</v>
      </c>
      <c r="H55" s="108">
        <v>10</v>
      </c>
      <c r="I55" s="108">
        <v>32</v>
      </c>
      <c r="J55" s="108">
        <v>19</v>
      </c>
      <c r="K55" s="108">
        <v>13</v>
      </c>
      <c r="L55" s="125">
        <v>6</v>
      </c>
      <c r="M55" s="125"/>
      <c r="N55" s="125"/>
      <c r="O55" s="102">
        <v>332</v>
      </c>
    </row>
    <row r="56" spans="2:15" ht="12" thickBot="1" x14ac:dyDescent="0.25">
      <c r="B56" s="49" t="s">
        <v>201</v>
      </c>
      <c r="C56" s="108">
        <v>0</v>
      </c>
      <c r="D56" s="108">
        <v>4</v>
      </c>
      <c r="E56" s="108">
        <v>5</v>
      </c>
      <c r="F56" s="108">
        <v>17</v>
      </c>
      <c r="G56" s="108">
        <v>52</v>
      </c>
      <c r="H56" s="108">
        <v>69</v>
      </c>
      <c r="I56" s="108">
        <v>58</v>
      </c>
      <c r="J56" s="108">
        <v>114</v>
      </c>
      <c r="K56" s="108">
        <v>52</v>
      </c>
      <c r="L56" s="125">
        <v>40</v>
      </c>
      <c r="M56" s="125"/>
      <c r="N56" s="125"/>
      <c r="O56" s="102">
        <v>411</v>
      </c>
    </row>
    <row r="57" spans="2:15" ht="12" thickBot="1" x14ac:dyDescent="0.25">
      <c r="B57" s="49" t="s">
        <v>69</v>
      </c>
      <c r="C57" s="108">
        <v>5</v>
      </c>
      <c r="D57" s="108">
        <v>6</v>
      </c>
      <c r="E57" s="108">
        <v>11</v>
      </c>
      <c r="F57" s="108">
        <v>31</v>
      </c>
      <c r="G57" s="108">
        <v>98</v>
      </c>
      <c r="H57" s="108">
        <v>54</v>
      </c>
      <c r="I57" s="108">
        <v>56</v>
      </c>
      <c r="J57" s="108">
        <v>69</v>
      </c>
      <c r="K57" s="108">
        <v>82</v>
      </c>
      <c r="L57" s="125">
        <v>77</v>
      </c>
      <c r="M57" s="125"/>
      <c r="N57" s="125"/>
      <c r="O57" s="102">
        <v>489</v>
      </c>
    </row>
    <row r="58" spans="2:15" ht="12" thickBot="1" x14ac:dyDescent="0.25">
      <c r="B58" s="49" t="s">
        <v>130</v>
      </c>
      <c r="C58" s="108">
        <v>3</v>
      </c>
      <c r="D58" s="108">
        <v>0</v>
      </c>
      <c r="E58" s="108">
        <v>4</v>
      </c>
      <c r="F58" s="108">
        <v>0</v>
      </c>
      <c r="G58" s="108">
        <v>10</v>
      </c>
      <c r="H58" s="108">
        <v>1</v>
      </c>
      <c r="I58" s="108">
        <v>351</v>
      </c>
      <c r="J58" s="108">
        <v>403</v>
      </c>
      <c r="K58" s="108">
        <v>198</v>
      </c>
      <c r="L58" s="125">
        <v>22</v>
      </c>
      <c r="M58" s="125"/>
      <c r="N58" s="125"/>
      <c r="O58" s="102">
        <v>992</v>
      </c>
    </row>
    <row r="59" spans="2:15" ht="12" thickBot="1" x14ac:dyDescent="0.25">
      <c r="B59" s="49" t="s">
        <v>66</v>
      </c>
      <c r="C59" s="108">
        <v>17</v>
      </c>
      <c r="D59" s="108">
        <v>3</v>
      </c>
      <c r="E59" s="108">
        <v>4</v>
      </c>
      <c r="F59" s="108">
        <v>21</v>
      </c>
      <c r="G59" s="108">
        <v>84</v>
      </c>
      <c r="H59" s="108">
        <v>158</v>
      </c>
      <c r="I59" s="108">
        <v>52</v>
      </c>
      <c r="J59" s="108">
        <v>69</v>
      </c>
      <c r="K59" s="108">
        <v>71</v>
      </c>
      <c r="L59" s="125">
        <v>68</v>
      </c>
      <c r="M59" s="125"/>
      <c r="N59" s="125"/>
      <c r="O59" s="102">
        <v>547</v>
      </c>
    </row>
    <row r="60" spans="2:15" ht="12" thickBot="1" x14ac:dyDescent="0.25">
      <c r="B60" s="49" t="s">
        <v>71</v>
      </c>
      <c r="C60" s="108">
        <v>33</v>
      </c>
      <c r="D60" s="108">
        <v>0</v>
      </c>
      <c r="E60" s="108">
        <v>2</v>
      </c>
      <c r="F60" s="108">
        <v>10</v>
      </c>
      <c r="G60" s="108">
        <v>19</v>
      </c>
      <c r="H60" s="108">
        <v>22</v>
      </c>
      <c r="I60" s="108">
        <v>20</v>
      </c>
      <c r="J60" s="108">
        <v>13</v>
      </c>
      <c r="K60" s="108">
        <v>5</v>
      </c>
      <c r="L60" s="125">
        <v>0</v>
      </c>
      <c r="M60" s="125"/>
      <c r="N60" s="125"/>
      <c r="O60" s="102">
        <v>124</v>
      </c>
    </row>
    <row r="61" spans="2:15" ht="12" thickBot="1" x14ac:dyDescent="0.25">
      <c r="B61" s="49" t="s">
        <v>63</v>
      </c>
      <c r="C61" s="108">
        <v>15</v>
      </c>
      <c r="D61" s="108">
        <v>11</v>
      </c>
      <c r="E61" s="108">
        <v>63</v>
      </c>
      <c r="F61" s="108">
        <v>77</v>
      </c>
      <c r="G61" s="108">
        <v>204</v>
      </c>
      <c r="H61" s="108">
        <v>178</v>
      </c>
      <c r="I61" s="108">
        <v>155</v>
      </c>
      <c r="J61" s="108">
        <v>134</v>
      </c>
      <c r="K61" s="108">
        <v>177</v>
      </c>
      <c r="L61" s="125">
        <v>110</v>
      </c>
      <c r="M61" s="125"/>
      <c r="N61" s="125"/>
      <c r="O61" s="102">
        <v>1124</v>
      </c>
    </row>
    <row r="62" spans="2:15" ht="12" thickBot="1" x14ac:dyDescent="0.25">
      <c r="B62" s="49" t="s">
        <v>133</v>
      </c>
      <c r="C62" s="108">
        <v>9</v>
      </c>
      <c r="D62" s="108">
        <v>8</v>
      </c>
      <c r="E62" s="108">
        <v>17</v>
      </c>
      <c r="F62" s="108">
        <v>55</v>
      </c>
      <c r="G62" s="108">
        <v>34</v>
      </c>
      <c r="H62" s="108">
        <v>31</v>
      </c>
      <c r="I62" s="108">
        <v>198</v>
      </c>
      <c r="J62" s="108">
        <v>245</v>
      </c>
      <c r="K62" s="108">
        <v>598</v>
      </c>
      <c r="L62" s="125">
        <v>1294</v>
      </c>
      <c r="M62" s="125"/>
      <c r="N62" s="125"/>
      <c r="O62" s="102">
        <v>2489</v>
      </c>
    </row>
    <row r="63" spans="2:15" ht="12" thickBot="1" x14ac:dyDescent="0.25">
      <c r="B63" s="49" t="s">
        <v>23</v>
      </c>
      <c r="C63" s="108">
        <v>3</v>
      </c>
      <c r="D63" s="108">
        <v>2</v>
      </c>
      <c r="E63" s="108">
        <v>13</v>
      </c>
      <c r="F63" s="108">
        <v>66</v>
      </c>
      <c r="G63" s="108">
        <v>177</v>
      </c>
      <c r="H63" s="108">
        <v>73</v>
      </c>
      <c r="I63" s="108">
        <v>99</v>
      </c>
      <c r="J63" s="108">
        <v>232</v>
      </c>
      <c r="K63" s="108">
        <v>66</v>
      </c>
      <c r="L63" s="125">
        <v>25</v>
      </c>
      <c r="M63" s="125"/>
      <c r="N63" s="125"/>
      <c r="O63" s="102">
        <v>756</v>
      </c>
    </row>
    <row r="64" spans="2:15" ht="12" thickBot="1" x14ac:dyDescent="0.25">
      <c r="B64" s="49" t="s">
        <v>20</v>
      </c>
      <c r="C64" s="108">
        <v>75</v>
      </c>
      <c r="D64" s="108">
        <v>18</v>
      </c>
      <c r="E64" s="108">
        <v>22</v>
      </c>
      <c r="F64" s="108">
        <v>195</v>
      </c>
      <c r="G64" s="108">
        <v>186</v>
      </c>
      <c r="H64" s="108">
        <v>850</v>
      </c>
      <c r="I64" s="108">
        <v>635</v>
      </c>
      <c r="J64" s="108">
        <v>416</v>
      </c>
      <c r="K64" s="108">
        <v>752</v>
      </c>
      <c r="L64" s="125">
        <v>729</v>
      </c>
      <c r="M64" s="125"/>
      <c r="N64" s="125"/>
      <c r="O64" s="102">
        <v>3878</v>
      </c>
    </row>
    <row r="65" spans="2:15" ht="12" thickBot="1" x14ac:dyDescent="0.25">
      <c r="B65" s="49" t="s">
        <v>49</v>
      </c>
      <c r="C65" s="108">
        <v>13</v>
      </c>
      <c r="D65" s="108">
        <v>12</v>
      </c>
      <c r="E65" s="108">
        <v>15</v>
      </c>
      <c r="F65" s="108">
        <v>60</v>
      </c>
      <c r="G65" s="108">
        <v>67</v>
      </c>
      <c r="H65" s="108">
        <v>56</v>
      </c>
      <c r="I65" s="108">
        <v>92</v>
      </c>
      <c r="J65" s="108">
        <v>61</v>
      </c>
      <c r="K65" s="108">
        <v>88</v>
      </c>
      <c r="L65" s="125">
        <v>72</v>
      </c>
      <c r="M65" s="125"/>
      <c r="N65" s="125"/>
      <c r="O65" s="102">
        <v>536</v>
      </c>
    </row>
    <row r="66" spans="2:15" ht="12" thickBot="1" x14ac:dyDescent="0.25">
      <c r="B66" s="49" t="s">
        <v>152</v>
      </c>
      <c r="C66" s="108">
        <v>7</v>
      </c>
      <c r="D66" s="108">
        <v>3</v>
      </c>
      <c r="E66" s="108">
        <v>6</v>
      </c>
      <c r="F66" s="108">
        <v>9</v>
      </c>
      <c r="G66" s="108">
        <v>24</v>
      </c>
      <c r="H66" s="108">
        <v>35</v>
      </c>
      <c r="I66" s="108">
        <v>23</v>
      </c>
      <c r="J66" s="108">
        <v>29</v>
      </c>
      <c r="K66" s="108">
        <v>33</v>
      </c>
      <c r="L66" s="125">
        <v>35</v>
      </c>
      <c r="M66" s="125"/>
      <c r="N66" s="125"/>
      <c r="O66" s="102">
        <v>204</v>
      </c>
    </row>
    <row r="67" spans="2:15" ht="12" thickBot="1" x14ac:dyDescent="0.25">
      <c r="B67" s="50" t="s">
        <v>60</v>
      </c>
      <c r="C67" s="106">
        <v>0</v>
      </c>
      <c r="D67" s="106">
        <v>2</v>
      </c>
      <c r="E67" s="106">
        <v>1</v>
      </c>
      <c r="F67" s="106">
        <v>8</v>
      </c>
      <c r="G67" s="106">
        <v>9</v>
      </c>
      <c r="H67" s="106">
        <v>8</v>
      </c>
      <c r="I67" s="106">
        <v>114</v>
      </c>
      <c r="J67" s="106">
        <v>46</v>
      </c>
      <c r="K67" s="106">
        <v>43</v>
      </c>
      <c r="L67" s="125">
        <v>16</v>
      </c>
      <c r="M67" s="125"/>
      <c r="N67" s="125"/>
      <c r="O67" s="102">
        <v>247</v>
      </c>
    </row>
    <row r="68" spans="2:15" ht="12" thickBot="1" x14ac:dyDescent="0.25">
      <c r="B68" s="49" t="s">
        <v>32</v>
      </c>
      <c r="C68" s="108">
        <v>12</v>
      </c>
      <c r="D68" s="108">
        <v>24</v>
      </c>
      <c r="E68" s="108">
        <v>20</v>
      </c>
      <c r="F68" s="108">
        <v>107</v>
      </c>
      <c r="G68" s="108">
        <v>184</v>
      </c>
      <c r="H68" s="108">
        <v>197</v>
      </c>
      <c r="I68" s="108">
        <v>396</v>
      </c>
      <c r="J68" s="108">
        <v>153</v>
      </c>
      <c r="K68" s="108">
        <v>404</v>
      </c>
      <c r="L68" s="125">
        <v>326</v>
      </c>
      <c r="M68" s="125"/>
      <c r="N68" s="125"/>
      <c r="O68" s="102">
        <v>1823</v>
      </c>
    </row>
    <row r="69" spans="2:15" ht="12" thickBot="1" x14ac:dyDescent="0.25">
      <c r="B69" s="49" t="s">
        <v>73</v>
      </c>
      <c r="C69" s="108">
        <v>14</v>
      </c>
      <c r="D69" s="108">
        <v>4</v>
      </c>
      <c r="E69" s="108">
        <v>8</v>
      </c>
      <c r="F69" s="108">
        <v>29</v>
      </c>
      <c r="G69" s="108">
        <v>13</v>
      </c>
      <c r="H69" s="108">
        <v>12</v>
      </c>
      <c r="I69" s="108">
        <v>35</v>
      </c>
      <c r="J69" s="108">
        <v>24</v>
      </c>
      <c r="K69" s="108">
        <v>25</v>
      </c>
      <c r="L69" s="125">
        <v>17</v>
      </c>
      <c r="M69" s="125"/>
      <c r="N69" s="125"/>
      <c r="O69" s="102">
        <v>181</v>
      </c>
    </row>
    <row r="70" spans="2:15" ht="12" thickBot="1" x14ac:dyDescent="0.25">
      <c r="B70" s="49" t="s">
        <v>264</v>
      </c>
      <c r="C70" s="108">
        <v>12</v>
      </c>
      <c r="D70" s="108">
        <v>17</v>
      </c>
      <c r="E70" s="108">
        <v>43</v>
      </c>
      <c r="F70" s="108">
        <v>39</v>
      </c>
      <c r="G70" s="108">
        <v>46</v>
      </c>
      <c r="H70" s="108">
        <v>62</v>
      </c>
      <c r="I70" s="108">
        <v>133</v>
      </c>
      <c r="J70" s="108">
        <v>146</v>
      </c>
      <c r="K70" s="108">
        <v>97</v>
      </c>
      <c r="L70" s="125">
        <v>100</v>
      </c>
      <c r="M70" s="125"/>
      <c r="N70" s="125"/>
      <c r="O70" s="102">
        <v>695</v>
      </c>
    </row>
    <row r="71" spans="2:15" ht="12" thickBot="1" x14ac:dyDescent="0.25">
      <c r="B71" s="49" t="s">
        <v>40</v>
      </c>
      <c r="C71" s="108">
        <v>3</v>
      </c>
      <c r="D71" s="108">
        <v>8</v>
      </c>
      <c r="E71" s="108">
        <v>10</v>
      </c>
      <c r="F71" s="108">
        <v>16</v>
      </c>
      <c r="G71" s="108">
        <v>29</v>
      </c>
      <c r="H71" s="108">
        <v>30</v>
      </c>
      <c r="I71" s="108">
        <v>45</v>
      </c>
      <c r="J71" s="108">
        <v>50</v>
      </c>
      <c r="K71" s="108">
        <v>40</v>
      </c>
      <c r="L71" s="125">
        <v>14</v>
      </c>
      <c r="M71" s="125"/>
      <c r="N71" s="125"/>
      <c r="O71" s="102">
        <v>245</v>
      </c>
    </row>
    <row r="72" spans="2:15" ht="12" thickBot="1" x14ac:dyDescent="0.25">
      <c r="B72" s="49" t="s">
        <v>27</v>
      </c>
      <c r="C72" s="108">
        <v>23</v>
      </c>
      <c r="D72" s="108">
        <v>28</v>
      </c>
      <c r="E72" s="108">
        <v>123</v>
      </c>
      <c r="F72" s="108">
        <v>305</v>
      </c>
      <c r="G72" s="108">
        <v>312</v>
      </c>
      <c r="H72" s="108">
        <v>1147</v>
      </c>
      <c r="I72" s="108">
        <v>1496</v>
      </c>
      <c r="J72" s="108">
        <v>562</v>
      </c>
      <c r="K72" s="108">
        <v>1175</v>
      </c>
      <c r="L72" s="125">
        <v>227</v>
      </c>
      <c r="M72" s="125"/>
      <c r="N72" s="125"/>
      <c r="O72" s="102">
        <v>5398</v>
      </c>
    </row>
    <row r="73" spans="2:15" ht="12" thickBot="1" x14ac:dyDescent="0.25">
      <c r="B73" s="49" t="s">
        <v>265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25">
        <v>0</v>
      </c>
      <c r="M73" s="125"/>
      <c r="N73" s="125"/>
      <c r="O73" s="102">
        <v>0</v>
      </c>
    </row>
    <row r="74" spans="2:15" ht="12" thickBot="1" x14ac:dyDescent="0.25">
      <c r="B74" s="49" t="s">
        <v>41</v>
      </c>
      <c r="C74" s="108">
        <v>2</v>
      </c>
      <c r="D74" s="108">
        <v>6</v>
      </c>
      <c r="E74" s="108">
        <v>1</v>
      </c>
      <c r="F74" s="108">
        <v>0</v>
      </c>
      <c r="G74" s="108">
        <v>8</v>
      </c>
      <c r="H74" s="108">
        <v>7</v>
      </c>
      <c r="I74" s="108">
        <v>9</v>
      </c>
      <c r="J74" s="108">
        <v>14</v>
      </c>
      <c r="K74" s="108">
        <v>9</v>
      </c>
      <c r="L74" s="125">
        <v>16</v>
      </c>
      <c r="M74" s="125"/>
      <c r="N74" s="125"/>
      <c r="O74" s="102">
        <v>72</v>
      </c>
    </row>
    <row r="75" spans="2:15" ht="12" thickBot="1" x14ac:dyDescent="0.25">
      <c r="B75" s="49" t="s">
        <v>153</v>
      </c>
      <c r="C75" s="108">
        <v>1</v>
      </c>
      <c r="D75" s="108">
        <v>4</v>
      </c>
      <c r="E75" s="108">
        <v>4</v>
      </c>
      <c r="F75" s="108">
        <v>33</v>
      </c>
      <c r="G75" s="108">
        <v>15</v>
      </c>
      <c r="H75" s="108">
        <v>31</v>
      </c>
      <c r="I75" s="108">
        <v>10</v>
      </c>
      <c r="J75" s="108">
        <v>14</v>
      </c>
      <c r="K75" s="108">
        <v>16</v>
      </c>
      <c r="L75" s="125">
        <v>13</v>
      </c>
      <c r="M75" s="125"/>
      <c r="N75" s="125"/>
      <c r="O75" s="102">
        <v>141</v>
      </c>
    </row>
    <row r="76" spans="2:15" ht="12" thickBot="1" x14ac:dyDescent="0.25">
      <c r="B76" s="49" t="s">
        <v>19</v>
      </c>
      <c r="C76" s="108">
        <v>187</v>
      </c>
      <c r="D76" s="108">
        <v>215</v>
      </c>
      <c r="E76" s="108">
        <v>120</v>
      </c>
      <c r="F76" s="108">
        <v>559</v>
      </c>
      <c r="G76" s="108">
        <v>2320</v>
      </c>
      <c r="H76" s="108">
        <v>7767</v>
      </c>
      <c r="I76" s="108">
        <v>7381</v>
      </c>
      <c r="J76" s="108">
        <v>5949</v>
      </c>
      <c r="K76" s="108">
        <v>3635</v>
      </c>
      <c r="L76" s="125">
        <v>756</v>
      </c>
      <c r="M76" s="125"/>
      <c r="N76" s="125"/>
      <c r="O76" s="102">
        <v>28889</v>
      </c>
    </row>
    <row r="77" spans="2:15" ht="12" thickBot="1" x14ac:dyDescent="0.25">
      <c r="B77" s="51" t="s">
        <v>14</v>
      </c>
      <c r="C77" s="181">
        <v>33</v>
      </c>
      <c r="D77" s="181">
        <v>25</v>
      </c>
      <c r="E77" s="181">
        <v>26</v>
      </c>
      <c r="F77" s="181">
        <v>365</v>
      </c>
      <c r="G77" s="181">
        <v>580</v>
      </c>
      <c r="H77" s="181">
        <v>428</v>
      </c>
      <c r="I77" s="181">
        <v>488</v>
      </c>
      <c r="J77" s="181">
        <v>722</v>
      </c>
      <c r="K77" s="181">
        <v>450</v>
      </c>
      <c r="L77" s="125">
        <v>630</v>
      </c>
      <c r="M77" s="125"/>
      <c r="N77" s="125"/>
      <c r="O77" s="102">
        <v>3747</v>
      </c>
    </row>
    <row r="78" spans="2:15" ht="12" thickBot="1" x14ac:dyDescent="0.25">
      <c r="B78" s="49" t="s">
        <v>53</v>
      </c>
      <c r="C78" s="108">
        <v>50</v>
      </c>
      <c r="D78" s="108">
        <v>34</v>
      </c>
      <c r="E78" s="108">
        <v>48</v>
      </c>
      <c r="F78" s="108">
        <v>133</v>
      </c>
      <c r="G78" s="108">
        <v>415</v>
      </c>
      <c r="H78" s="108">
        <v>347</v>
      </c>
      <c r="I78" s="108">
        <v>322</v>
      </c>
      <c r="J78" s="108">
        <v>385</v>
      </c>
      <c r="K78" s="108">
        <v>542</v>
      </c>
      <c r="L78" s="125">
        <v>257</v>
      </c>
      <c r="M78" s="125"/>
      <c r="N78" s="125"/>
      <c r="O78" s="102">
        <v>2533</v>
      </c>
    </row>
    <row r="79" spans="2:15" ht="12" thickBot="1" x14ac:dyDescent="0.25">
      <c r="B79" s="49" t="s">
        <v>42</v>
      </c>
      <c r="C79" s="108">
        <v>78</v>
      </c>
      <c r="D79" s="108">
        <v>148</v>
      </c>
      <c r="E79" s="108">
        <v>67</v>
      </c>
      <c r="F79" s="108">
        <v>148</v>
      </c>
      <c r="G79" s="108">
        <v>588</v>
      </c>
      <c r="H79" s="108">
        <v>4303</v>
      </c>
      <c r="I79" s="108">
        <v>3913</v>
      </c>
      <c r="J79" s="108">
        <v>2864</v>
      </c>
      <c r="K79" s="108">
        <v>1522</v>
      </c>
      <c r="L79" s="125">
        <v>445</v>
      </c>
      <c r="M79" s="125"/>
      <c r="N79" s="125"/>
      <c r="O79" s="102">
        <v>14076</v>
      </c>
    </row>
    <row r="80" spans="2:15" ht="12" thickBot="1" x14ac:dyDescent="0.25">
      <c r="B80" s="49" t="s">
        <v>135</v>
      </c>
      <c r="C80" s="108">
        <v>0</v>
      </c>
      <c r="D80" s="108">
        <v>1</v>
      </c>
      <c r="E80" s="108">
        <v>0</v>
      </c>
      <c r="F80" s="108">
        <v>6</v>
      </c>
      <c r="G80" s="108">
        <v>9</v>
      </c>
      <c r="H80" s="108">
        <v>6</v>
      </c>
      <c r="I80" s="108">
        <v>30</v>
      </c>
      <c r="J80" s="108">
        <v>6</v>
      </c>
      <c r="K80" s="108">
        <v>14</v>
      </c>
      <c r="L80" s="125">
        <v>4</v>
      </c>
      <c r="M80" s="125"/>
      <c r="N80" s="125"/>
      <c r="O80" s="102">
        <v>76</v>
      </c>
    </row>
    <row r="81" spans="2:15" ht="12" thickBot="1" x14ac:dyDescent="0.25">
      <c r="B81" s="49" t="s">
        <v>50</v>
      </c>
      <c r="C81" s="108">
        <v>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25">
        <v>0</v>
      </c>
      <c r="M81" s="125"/>
      <c r="N81" s="125"/>
      <c r="O81" s="102">
        <v>0</v>
      </c>
    </row>
    <row r="82" spans="2:15" ht="12" thickBot="1" x14ac:dyDescent="0.25">
      <c r="B82" s="49" t="s">
        <v>154</v>
      </c>
      <c r="C82" s="108">
        <v>1</v>
      </c>
      <c r="D82" s="108">
        <v>2</v>
      </c>
      <c r="E82" s="108">
        <v>0</v>
      </c>
      <c r="F82" s="108">
        <v>16</v>
      </c>
      <c r="G82" s="108">
        <v>15</v>
      </c>
      <c r="H82" s="108">
        <v>87</v>
      </c>
      <c r="I82" s="108">
        <v>9</v>
      </c>
      <c r="J82" s="108">
        <v>17</v>
      </c>
      <c r="K82" s="108">
        <v>53</v>
      </c>
      <c r="L82" s="125">
        <v>10</v>
      </c>
      <c r="M82" s="125"/>
      <c r="N82" s="125"/>
      <c r="O82" s="102">
        <v>210</v>
      </c>
    </row>
    <row r="83" spans="2:15" ht="12" thickBot="1" x14ac:dyDescent="0.25">
      <c r="B83" s="49" t="s">
        <v>16</v>
      </c>
      <c r="C83" s="108">
        <v>11</v>
      </c>
      <c r="D83" s="108">
        <v>18</v>
      </c>
      <c r="E83" s="108">
        <v>22</v>
      </c>
      <c r="F83" s="108">
        <v>101</v>
      </c>
      <c r="G83" s="108">
        <v>126</v>
      </c>
      <c r="H83" s="108">
        <v>1755</v>
      </c>
      <c r="I83" s="108">
        <v>3165</v>
      </c>
      <c r="J83" s="108">
        <v>2805</v>
      </c>
      <c r="K83" s="108">
        <v>1097</v>
      </c>
      <c r="L83" s="125">
        <v>136</v>
      </c>
      <c r="M83" s="125"/>
      <c r="N83" s="125"/>
      <c r="O83" s="102">
        <v>9236</v>
      </c>
    </row>
    <row r="84" spans="2:15" ht="12" thickBot="1" x14ac:dyDescent="0.25">
      <c r="B84" s="49" t="s">
        <v>48</v>
      </c>
      <c r="C84" s="108">
        <v>16</v>
      </c>
      <c r="D84" s="108">
        <v>113</v>
      </c>
      <c r="E84" s="108">
        <v>10</v>
      </c>
      <c r="F84" s="108">
        <v>211</v>
      </c>
      <c r="G84" s="108">
        <v>117</v>
      </c>
      <c r="H84" s="108">
        <v>145</v>
      </c>
      <c r="I84" s="108">
        <v>178</v>
      </c>
      <c r="J84" s="108">
        <v>147</v>
      </c>
      <c r="K84" s="108">
        <v>123</v>
      </c>
      <c r="L84" s="125">
        <v>435</v>
      </c>
      <c r="M84" s="125"/>
      <c r="N84" s="125"/>
      <c r="O84" s="102">
        <v>1495</v>
      </c>
    </row>
    <row r="85" spans="2:15" ht="12" thickBot="1" x14ac:dyDescent="0.25">
      <c r="B85" s="49" t="s">
        <v>72</v>
      </c>
      <c r="C85" s="108">
        <v>0</v>
      </c>
      <c r="D85" s="108">
        <v>1</v>
      </c>
      <c r="E85" s="108">
        <v>0</v>
      </c>
      <c r="F85" s="108">
        <v>1</v>
      </c>
      <c r="G85" s="108">
        <v>0</v>
      </c>
      <c r="H85" s="108">
        <v>1</v>
      </c>
      <c r="I85" s="108">
        <v>0</v>
      </c>
      <c r="J85" s="108">
        <v>1</v>
      </c>
      <c r="K85" s="108">
        <v>1</v>
      </c>
      <c r="L85" s="125">
        <v>0</v>
      </c>
      <c r="M85" s="125"/>
      <c r="N85" s="125"/>
      <c r="O85" s="102">
        <v>5</v>
      </c>
    </row>
    <row r="86" spans="2:15" ht="12" thickBot="1" x14ac:dyDescent="0.25">
      <c r="B86" s="49" t="s">
        <v>136</v>
      </c>
      <c r="C86" s="108">
        <v>32</v>
      </c>
      <c r="D86" s="108">
        <v>54</v>
      </c>
      <c r="E86" s="108">
        <v>38</v>
      </c>
      <c r="F86" s="108">
        <v>59</v>
      </c>
      <c r="G86" s="108">
        <v>114</v>
      </c>
      <c r="H86" s="108">
        <v>137</v>
      </c>
      <c r="I86" s="108">
        <v>143</v>
      </c>
      <c r="J86" s="108">
        <v>1777</v>
      </c>
      <c r="K86" s="108">
        <v>3245</v>
      </c>
      <c r="L86" s="125">
        <v>6553</v>
      </c>
      <c r="M86" s="125"/>
      <c r="N86" s="125"/>
      <c r="O86" s="102">
        <v>12152</v>
      </c>
    </row>
    <row r="87" spans="2:15" ht="12" thickBot="1" x14ac:dyDescent="0.25">
      <c r="B87" s="49" t="s">
        <v>202</v>
      </c>
      <c r="C87" s="108">
        <v>11</v>
      </c>
      <c r="D87" s="108">
        <v>13</v>
      </c>
      <c r="E87" s="108">
        <v>1</v>
      </c>
      <c r="F87" s="108">
        <v>52</v>
      </c>
      <c r="G87" s="108">
        <v>154</v>
      </c>
      <c r="H87" s="108">
        <v>101</v>
      </c>
      <c r="I87" s="108">
        <v>179</v>
      </c>
      <c r="J87" s="108">
        <v>116</v>
      </c>
      <c r="K87" s="108">
        <v>201</v>
      </c>
      <c r="L87" s="125">
        <v>111</v>
      </c>
      <c r="M87" s="125"/>
      <c r="N87" s="125"/>
      <c r="O87" s="102">
        <v>939</v>
      </c>
    </row>
    <row r="88" spans="2:15" ht="12" thickBot="1" x14ac:dyDescent="0.25">
      <c r="B88" s="49" t="s">
        <v>43</v>
      </c>
      <c r="C88" s="108">
        <v>1</v>
      </c>
      <c r="D88" s="108">
        <v>3</v>
      </c>
      <c r="E88" s="108">
        <v>2</v>
      </c>
      <c r="F88" s="108">
        <v>1</v>
      </c>
      <c r="G88" s="108">
        <v>1</v>
      </c>
      <c r="H88" s="108">
        <v>3</v>
      </c>
      <c r="I88" s="108">
        <v>6</v>
      </c>
      <c r="J88" s="108">
        <v>8</v>
      </c>
      <c r="K88" s="108">
        <v>5</v>
      </c>
      <c r="L88" s="125">
        <v>3</v>
      </c>
      <c r="M88" s="125"/>
      <c r="N88" s="125"/>
      <c r="O88" s="102">
        <v>33</v>
      </c>
    </row>
    <row r="89" spans="2:15" ht="12" thickBot="1" x14ac:dyDescent="0.25">
      <c r="B89" s="49" t="s">
        <v>155</v>
      </c>
      <c r="C89" s="108">
        <v>4</v>
      </c>
      <c r="D89" s="108">
        <v>9</v>
      </c>
      <c r="E89" s="108">
        <v>2</v>
      </c>
      <c r="F89" s="108">
        <v>46</v>
      </c>
      <c r="G89" s="108">
        <v>27</v>
      </c>
      <c r="H89" s="108">
        <v>53</v>
      </c>
      <c r="I89" s="108">
        <v>26</v>
      </c>
      <c r="J89" s="108">
        <v>22</v>
      </c>
      <c r="K89" s="108">
        <v>41</v>
      </c>
      <c r="L89" s="125">
        <v>36</v>
      </c>
      <c r="M89" s="125"/>
      <c r="N89" s="125"/>
      <c r="O89" s="102">
        <v>266</v>
      </c>
    </row>
    <row r="90" spans="2:15" ht="12" thickBot="1" x14ac:dyDescent="0.25">
      <c r="B90" s="49" t="s">
        <v>74</v>
      </c>
      <c r="C90" s="108">
        <v>50</v>
      </c>
      <c r="D90" s="108">
        <v>10</v>
      </c>
      <c r="E90" s="108">
        <v>5</v>
      </c>
      <c r="F90" s="108">
        <v>31</v>
      </c>
      <c r="G90" s="108">
        <v>79</v>
      </c>
      <c r="H90" s="108">
        <v>84</v>
      </c>
      <c r="I90" s="108">
        <v>85</v>
      </c>
      <c r="J90" s="108">
        <v>60</v>
      </c>
      <c r="K90" s="108">
        <v>127</v>
      </c>
      <c r="L90" s="125">
        <v>28</v>
      </c>
      <c r="M90" s="125"/>
      <c r="N90" s="125"/>
      <c r="O90" s="102">
        <v>559</v>
      </c>
    </row>
    <row r="91" spans="2:15" ht="12" thickBot="1" x14ac:dyDescent="0.25">
      <c r="B91" s="49" t="s">
        <v>44</v>
      </c>
      <c r="C91" s="108">
        <v>2</v>
      </c>
      <c r="D91" s="108">
        <v>3</v>
      </c>
      <c r="E91" s="108">
        <v>8</v>
      </c>
      <c r="F91" s="108">
        <v>3</v>
      </c>
      <c r="G91" s="108">
        <v>13</v>
      </c>
      <c r="H91" s="108">
        <v>8</v>
      </c>
      <c r="I91" s="108">
        <v>11</v>
      </c>
      <c r="J91" s="108">
        <v>18</v>
      </c>
      <c r="K91" s="108">
        <v>18</v>
      </c>
      <c r="L91" s="125">
        <v>3</v>
      </c>
      <c r="M91" s="125"/>
      <c r="N91" s="125"/>
      <c r="O91" s="102">
        <v>87</v>
      </c>
    </row>
    <row r="92" spans="2:15" ht="12" thickBot="1" x14ac:dyDescent="0.25">
      <c r="B92" s="49" t="s">
        <v>45</v>
      </c>
      <c r="C92" s="108">
        <v>95</v>
      </c>
      <c r="D92" s="108">
        <v>89</v>
      </c>
      <c r="E92" s="108">
        <v>97</v>
      </c>
      <c r="F92" s="108">
        <v>189</v>
      </c>
      <c r="G92" s="108">
        <v>287</v>
      </c>
      <c r="H92" s="108">
        <v>338</v>
      </c>
      <c r="I92" s="108">
        <v>347</v>
      </c>
      <c r="J92" s="108">
        <v>355</v>
      </c>
      <c r="K92" s="108">
        <v>394</v>
      </c>
      <c r="L92" s="125">
        <v>286</v>
      </c>
      <c r="M92" s="125"/>
      <c r="N92" s="125"/>
      <c r="O92" s="102">
        <v>2477</v>
      </c>
    </row>
    <row r="93" spans="2:15" ht="12" thickBot="1" x14ac:dyDescent="0.25">
      <c r="B93" s="49" t="s">
        <v>134</v>
      </c>
      <c r="C93" s="108">
        <v>0</v>
      </c>
      <c r="D93" s="108">
        <v>9</v>
      </c>
      <c r="E93" s="108">
        <v>4</v>
      </c>
      <c r="F93" s="108">
        <v>10</v>
      </c>
      <c r="G93" s="108">
        <v>11</v>
      </c>
      <c r="H93" s="108">
        <v>3</v>
      </c>
      <c r="I93" s="108">
        <v>26</v>
      </c>
      <c r="J93" s="108">
        <v>31</v>
      </c>
      <c r="K93" s="108">
        <v>26</v>
      </c>
      <c r="L93" s="125">
        <v>32</v>
      </c>
      <c r="M93" s="125"/>
      <c r="N93" s="125"/>
      <c r="O93" s="102">
        <v>152</v>
      </c>
    </row>
    <row r="94" spans="2:15" ht="12" thickBot="1" x14ac:dyDescent="0.25">
      <c r="B94" s="49" t="s">
        <v>203</v>
      </c>
      <c r="C94" s="108">
        <v>3</v>
      </c>
      <c r="D94" s="108">
        <v>1</v>
      </c>
      <c r="E94" s="108">
        <v>1</v>
      </c>
      <c r="F94" s="108">
        <v>8</v>
      </c>
      <c r="G94" s="108">
        <v>23</v>
      </c>
      <c r="H94" s="108">
        <v>113</v>
      </c>
      <c r="I94" s="108">
        <v>14</v>
      </c>
      <c r="J94" s="108">
        <v>21</v>
      </c>
      <c r="K94" s="108">
        <v>17</v>
      </c>
      <c r="L94" s="125">
        <v>13</v>
      </c>
      <c r="M94" s="125"/>
      <c r="N94" s="125"/>
      <c r="O94" s="102">
        <v>214</v>
      </c>
    </row>
    <row r="95" spans="2:15" ht="12" thickBot="1" x14ac:dyDescent="0.25">
      <c r="B95" s="49" t="s">
        <v>139</v>
      </c>
      <c r="C95" s="108">
        <v>0</v>
      </c>
      <c r="D95" s="108">
        <v>3</v>
      </c>
      <c r="E95" s="108">
        <v>0</v>
      </c>
      <c r="F95" s="108">
        <v>1</v>
      </c>
      <c r="G95" s="108">
        <v>1</v>
      </c>
      <c r="H95" s="108">
        <v>3</v>
      </c>
      <c r="I95" s="108">
        <v>2</v>
      </c>
      <c r="J95" s="108">
        <v>3</v>
      </c>
      <c r="K95" s="108">
        <v>9</v>
      </c>
      <c r="L95" s="125">
        <v>5</v>
      </c>
      <c r="M95" s="125"/>
      <c r="N95" s="125"/>
      <c r="O95" s="102">
        <v>27</v>
      </c>
    </row>
    <row r="96" spans="2:15" ht="12" thickBot="1" x14ac:dyDescent="0.25">
      <c r="B96" s="49" t="s">
        <v>33</v>
      </c>
      <c r="C96" s="108">
        <v>7</v>
      </c>
      <c r="D96" s="108">
        <v>8</v>
      </c>
      <c r="E96" s="108">
        <v>6</v>
      </c>
      <c r="F96" s="108">
        <v>68</v>
      </c>
      <c r="G96" s="108">
        <v>87</v>
      </c>
      <c r="H96" s="108">
        <v>115</v>
      </c>
      <c r="I96" s="108">
        <v>191</v>
      </c>
      <c r="J96" s="108">
        <v>116</v>
      </c>
      <c r="K96" s="108">
        <v>88</v>
      </c>
      <c r="L96" s="125">
        <v>156</v>
      </c>
      <c r="M96" s="125"/>
      <c r="N96" s="125"/>
      <c r="O96" s="102">
        <v>842</v>
      </c>
    </row>
    <row r="97" spans="2:15" ht="12" thickBot="1" x14ac:dyDescent="0.25">
      <c r="B97" s="49" t="s">
        <v>15</v>
      </c>
      <c r="C97" s="108">
        <v>545</v>
      </c>
      <c r="D97" s="108">
        <v>774</v>
      </c>
      <c r="E97" s="108">
        <v>2581</v>
      </c>
      <c r="F97" s="108">
        <v>2536</v>
      </c>
      <c r="G97" s="108">
        <v>3369</v>
      </c>
      <c r="H97" s="108">
        <v>2602</v>
      </c>
      <c r="I97" s="108">
        <v>3626</v>
      </c>
      <c r="J97" s="108">
        <v>7484</v>
      </c>
      <c r="K97" s="108">
        <v>3919</v>
      </c>
      <c r="L97" s="125">
        <v>2817</v>
      </c>
      <c r="M97" s="125"/>
      <c r="N97" s="125"/>
      <c r="O97" s="102">
        <v>30253</v>
      </c>
    </row>
    <row r="98" spans="2:15" ht="12" thickBot="1" x14ac:dyDescent="0.25">
      <c r="B98" s="52" t="s">
        <v>260</v>
      </c>
      <c r="C98" s="182">
        <v>190</v>
      </c>
      <c r="D98" s="182">
        <v>179</v>
      </c>
      <c r="E98" s="182">
        <v>60</v>
      </c>
      <c r="F98" s="182">
        <v>392</v>
      </c>
      <c r="G98" s="182">
        <v>486</v>
      </c>
      <c r="H98" s="182">
        <v>407</v>
      </c>
      <c r="I98" s="182">
        <v>699</v>
      </c>
      <c r="J98" s="182">
        <v>496</v>
      </c>
      <c r="K98" s="182">
        <v>853</v>
      </c>
      <c r="L98" s="126">
        <v>414</v>
      </c>
      <c r="M98" s="126"/>
      <c r="N98" s="126"/>
      <c r="O98" s="102">
        <v>4176</v>
      </c>
    </row>
    <row r="99" spans="2:15" ht="12" thickBot="1" x14ac:dyDescent="0.25">
      <c r="B99" s="34" t="s">
        <v>7</v>
      </c>
      <c r="C99" s="183">
        <v>17851</v>
      </c>
      <c r="D99" s="183">
        <v>25147</v>
      </c>
      <c r="E99" s="183">
        <v>36269</v>
      </c>
      <c r="F99" s="183">
        <v>71371</v>
      </c>
      <c r="G99" s="183">
        <v>128754</v>
      </c>
      <c r="H99" s="183">
        <v>145968</v>
      </c>
      <c r="I99" s="183">
        <v>218103</v>
      </c>
      <c r="J99" s="183">
        <v>203095</v>
      </c>
      <c r="K99" s="183">
        <v>152941</v>
      </c>
      <c r="L99" s="103">
        <v>127756</v>
      </c>
      <c r="M99" s="178"/>
      <c r="N99" s="178"/>
      <c r="O99" s="102">
        <v>1127255</v>
      </c>
    </row>
    <row r="100" spans="2:15" ht="12" thickBot="1" x14ac:dyDescent="0.25">
      <c r="B100" s="34" t="s">
        <v>244</v>
      </c>
      <c r="C100" s="183">
        <v>29054</v>
      </c>
      <c r="D100" s="183">
        <v>32996</v>
      </c>
      <c r="E100" s="183">
        <v>33948</v>
      </c>
      <c r="F100" s="183">
        <v>46480</v>
      </c>
      <c r="G100" s="183">
        <v>53258</v>
      </c>
      <c r="H100" s="183">
        <v>51849</v>
      </c>
      <c r="I100" s="183">
        <v>85015</v>
      </c>
      <c r="J100" s="183">
        <v>88884</v>
      </c>
      <c r="K100" s="183">
        <v>66247</v>
      </c>
      <c r="L100" s="127">
        <v>43843</v>
      </c>
      <c r="M100" s="179"/>
      <c r="N100" s="179"/>
      <c r="O100" s="102">
        <v>531574</v>
      </c>
    </row>
    <row r="101" spans="2:15" ht="12" thickBot="1" x14ac:dyDescent="0.25">
      <c r="B101" s="34" t="s">
        <v>8</v>
      </c>
      <c r="C101" s="183">
        <v>46905</v>
      </c>
      <c r="D101" s="183">
        <v>58143</v>
      </c>
      <c r="E101" s="183">
        <v>70217</v>
      </c>
      <c r="F101" s="183">
        <v>117851</v>
      </c>
      <c r="G101" s="183">
        <v>182012</v>
      </c>
      <c r="H101" s="183">
        <v>197817</v>
      </c>
      <c r="I101" s="183">
        <v>303118</v>
      </c>
      <c r="J101" s="183">
        <v>291979</v>
      </c>
      <c r="K101" s="183">
        <v>219188</v>
      </c>
      <c r="L101" s="127">
        <v>171599</v>
      </c>
      <c r="M101" s="127"/>
      <c r="N101" s="127"/>
      <c r="O101" s="102">
        <v>1658829</v>
      </c>
    </row>
    <row r="106" spans="2:15" x14ac:dyDescent="0.2">
      <c r="L106" s="63"/>
      <c r="M106" s="63"/>
      <c r="N106" s="63"/>
      <c r="O106" s="63"/>
    </row>
  </sheetData>
  <mergeCells count="1">
    <mergeCell ref="B4:O4"/>
  </mergeCells>
  <phoneticPr fontId="2" type="noConversion"/>
  <printOptions horizontalCentered="1" verticalCentered="1"/>
  <pageMargins left="0" right="0" top="0" bottom="0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zoomScale="125" workbookViewId="0">
      <selection activeCell="A2" sqref="A2"/>
    </sheetView>
  </sheetViews>
  <sheetFormatPr defaultRowHeight="15.75" x14ac:dyDescent="0.25"/>
  <cols>
    <col min="1" max="1" width="9.140625" style="9"/>
    <col min="2" max="2" width="20.5703125" style="9" bestFit="1" customWidth="1"/>
    <col min="3" max="5" width="10.42578125" style="9" bestFit="1" customWidth="1"/>
    <col min="6" max="6" width="12.7109375" style="9" customWidth="1"/>
    <col min="7" max="7" width="12.28515625" style="9" customWidth="1"/>
    <col min="8" max="16384" width="9.140625" style="9"/>
  </cols>
  <sheetData>
    <row r="2" spans="2:7" x14ac:dyDescent="0.25">
      <c r="B2" s="210" t="s">
        <v>282</v>
      </c>
      <c r="C2" s="210"/>
      <c r="D2" s="210"/>
      <c r="E2" s="210"/>
      <c r="F2" s="210"/>
      <c r="G2" s="210"/>
    </row>
    <row r="3" spans="2:7" ht="16.5" thickBot="1" x14ac:dyDescent="0.3">
      <c r="B3" s="211"/>
      <c r="C3" s="211"/>
      <c r="D3" s="211"/>
      <c r="E3" s="211"/>
      <c r="F3" s="211"/>
      <c r="G3" s="211"/>
    </row>
    <row r="4" spans="2:7" x14ac:dyDescent="0.25">
      <c r="B4" s="68"/>
      <c r="C4" s="69"/>
      <c r="D4" s="69" t="s">
        <v>283</v>
      </c>
      <c r="E4" s="69"/>
      <c r="F4" s="212" t="s">
        <v>284</v>
      </c>
      <c r="G4" s="213"/>
    </row>
    <row r="5" spans="2:7" ht="16.5" thickBot="1" x14ac:dyDescent="0.3">
      <c r="B5" s="70"/>
      <c r="C5" s="71"/>
      <c r="D5" s="72" t="s">
        <v>285</v>
      </c>
      <c r="E5" s="71"/>
      <c r="F5" s="214" t="s">
        <v>286</v>
      </c>
      <c r="G5" s="215"/>
    </row>
    <row r="6" spans="2:7" ht="16.5" thickBot="1" x14ac:dyDescent="0.3">
      <c r="B6" s="73"/>
      <c r="C6" s="74">
        <v>2013</v>
      </c>
      <c r="D6" s="74">
        <v>2014</v>
      </c>
      <c r="E6" s="74">
        <v>2015</v>
      </c>
      <c r="F6" s="74" t="s">
        <v>291</v>
      </c>
      <c r="G6" s="75" t="s">
        <v>297</v>
      </c>
    </row>
    <row r="7" spans="2:7" x14ac:dyDescent="0.25">
      <c r="B7" s="76" t="s">
        <v>261</v>
      </c>
      <c r="C7" s="77">
        <v>22929</v>
      </c>
      <c r="D7" s="77">
        <v>22213</v>
      </c>
      <c r="E7" s="77">
        <v>17851</v>
      </c>
      <c r="F7" s="78">
        <v>-3.1226830651140514</v>
      </c>
      <c r="G7" s="79">
        <v>-19.637149417008061</v>
      </c>
    </row>
    <row r="8" spans="2:7" x14ac:dyDescent="0.25">
      <c r="B8" s="76" t="s">
        <v>269</v>
      </c>
      <c r="C8" s="77">
        <v>18830</v>
      </c>
      <c r="D8" s="77">
        <v>29432</v>
      </c>
      <c r="E8" s="77">
        <v>25147</v>
      </c>
      <c r="F8" s="78">
        <v>56.303770578863507</v>
      </c>
      <c r="G8" s="79">
        <v>-14.558983419407445</v>
      </c>
    </row>
    <row r="9" spans="2:7" x14ac:dyDescent="0.25">
      <c r="B9" s="76" t="s">
        <v>270</v>
      </c>
      <c r="C9" s="77">
        <v>46041</v>
      </c>
      <c r="D9" s="77">
        <v>36511</v>
      </c>
      <c r="E9" s="77">
        <v>36269</v>
      </c>
      <c r="F9" s="78">
        <v>-20.698942247127562</v>
      </c>
      <c r="G9" s="79">
        <v>-0.66281394648187719</v>
      </c>
    </row>
    <row r="10" spans="2:7" x14ac:dyDescent="0.25">
      <c r="B10" s="76" t="s">
        <v>271</v>
      </c>
      <c r="C10" s="77">
        <v>94750</v>
      </c>
      <c r="D10" s="77">
        <v>98621</v>
      </c>
      <c r="E10" s="77">
        <v>71371</v>
      </c>
      <c r="F10" s="78">
        <v>4.0854881266490839</v>
      </c>
      <c r="G10" s="79">
        <v>-27.631031930319104</v>
      </c>
    </row>
    <row r="11" spans="2:7" x14ac:dyDescent="0.25">
      <c r="B11" s="76" t="s">
        <v>272</v>
      </c>
      <c r="C11" s="77">
        <v>157016</v>
      </c>
      <c r="D11" s="77">
        <v>139695</v>
      </c>
      <c r="E11" s="77">
        <v>128754</v>
      </c>
      <c r="F11" s="78">
        <v>-11.031359861415401</v>
      </c>
      <c r="G11" s="79">
        <v>-7.8320627080425194</v>
      </c>
    </row>
    <row r="12" spans="2:7" x14ac:dyDescent="0.25">
      <c r="B12" s="76" t="s">
        <v>273</v>
      </c>
      <c r="C12" s="77">
        <v>168414</v>
      </c>
      <c r="D12" s="77">
        <v>158871</v>
      </c>
      <c r="E12" s="77">
        <v>145968</v>
      </c>
      <c r="F12" s="78">
        <v>-5.6663935302290742</v>
      </c>
      <c r="G12" s="79">
        <v>-8.1216836301149957</v>
      </c>
    </row>
    <row r="13" spans="2:7" x14ac:dyDescent="0.25">
      <c r="B13" s="76" t="s">
        <v>274</v>
      </c>
      <c r="C13" s="77">
        <v>236783</v>
      </c>
      <c r="D13" s="77">
        <v>229153</v>
      </c>
      <c r="E13" s="77">
        <v>218103</v>
      </c>
      <c r="F13" s="78">
        <v>-3.2223597133240189</v>
      </c>
      <c r="G13" s="79">
        <v>-4.8221057546704582</v>
      </c>
    </row>
    <row r="14" spans="2:7" x14ac:dyDescent="0.25">
      <c r="B14" s="76" t="s">
        <v>275</v>
      </c>
      <c r="C14" s="77">
        <v>224245</v>
      </c>
      <c r="D14" s="77">
        <v>210341</v>
      </c>
      <c r="E14" s="77">
        <v>203095</v>
      </c>
      <c r="F14" s="78">
        <v>-6.200361212067163</v>
      </c>
      <c r="G14" s="79">
        <v>-3.4448823576953669</v>
      </c>
    </row>
    <row r="15" spans="2:7" x14ac:dyDescent="0.25">
      <c r="B15" s="76" t="s">
        <v>276</v>
      </c>
      <c r="C15" s="77">
        <v>189966</v>
      </c>
      <c r="D15" s="77">
        <v>169873</v>
      </c>
      <c r="E15" s="77">
        <v>152941</v>
      </c>
      <c r="F15" s="78">
        <v>-10.577155912110591</v>
      </c>
      <c r="G15" s="79">
        <v>-9.9674462686830783</v>
      </c>
    </row>
    <row r="16" spans="2:7" x14ac:dyDescent="0.25">
      <c r="B16" s="76" t="s">
        <v>277</v>
      </c>
      <c r="C16" s="77">
        <v>159901</v>
      </c>
      <c r="D16" s="77">
        <v>131250</v>
      </c>
      <c r="E16" s="77">
        <v>127756</v>
      </c>
      <c r="F16" s="78">
        <v>-17.917961738825895</v>
      </c>
      <c r="G16" s="79">
        <v>-2.6620952380952412</v>
      </c>
    </row>
    <row r="17" spans="2:7" x14ac:dyDescent="0.25">
      <c r="B17" s="76" t="s">
        <v>278</v>
      </c>
      <c r="C17" s="77">
        <v>50664</v>
      </c>
      <c r="D17" s="77">
        <v>43707</v>
      </c>
      <c r="E17" s="77"/>
      <c r="F17" s="78">
        <v>-13.731643770724776</v>
      </c>
      <c r="G17" s="79"/>
    </row>
    <row r="18" spans="2:7" ht="16.5" thickBot="1" x14ac:dyDescent="0.3">
      <c r="B18" s="76" t="s">
        <v>279</v>
      </c>
      <c r="C18" s="77">
        <v>37701</v>
      </c>
      <c r="D18" s="77">
        <v>24794</v>
      </c>
      <c r="E18" s="77"/>
      <c r="F18" s="78">
        <v>-34.235166175963506</v>
      </c>
      <c r="G18" s="79"/>
    </row>
    <row r="19" spans="2:7" ht="16.5" thickBot="1" x14ac:dyDescent="0.3">
      <c r="B19" s="132" t="s">
        <v>301</v>
      </c>
      <c r="C19" s="131">
        <v>1318875</v>
      </c>
      <c r="D19" s="131">
        <v>1225960</v>
      </c>
      <c r="E19" s="131">
        <v>1127255</v>
      </c>
      <c r="F19" s="133">
        <v>-7.0450194294379713</v>
      </c>
      <c r="G19" s="134">
        <v>-8.0512414760677391</v>
      </c>
    </row>
    <row r="20" spans="2:7" ht="16.5" thickBot="1" x14ac:dyDescent="0.3">
      <c r="B20" s="112" t="s">
        <v>8</v>
      </c>
      <c r="C20" s="80">
        <v>1407240</v>
      </c>
      <c r="D20" s="80">
        <v>1294461</v>
      </c>
      <c r="E20" s="131"/>
      <c r="F20" s="81">
        <v>-8.0141980046047561</v>
      </c>
      <c r="G20" s="110"/>
    </row>
    <row r="23" spans="2:7" x14ac:dyDescent="0.25">
      <c r="C23" s="101"/>
      <c r="D23" s="101"/>
      <c r="F23" s="100"/>
      <c r="G23" s="99"/>
    </row>
    <row r="24" spans="2:7" x14ac:dyDescent="0.25">
      <c r="F24" s="100"/>
      <c r="G24" s="99"/>
    </row>
    <row r="25" spans="2:7" x14ac:dyDescent="0.25">
      <c r="F25" s="99"/>
      <c r="G25" s="99"/>
    </row>
    <row r="26" spans="2:7" x14ac:dyDescent="0.25">
      <c r="F26" s="99"/>
      <c r="G26" s="99"/>
    </row>
    <row r="27" spans="2:7" x14ac:dyDescent="0.25">
      <c r="F27" s="99"/>
      <c r="G27" s="99"/>
    </row>
    <row r="28" spans="2:7" x14ac:dyDescent="0.25">
      <c r="F28" s="99"/>
    </row>
    <row r="29" spans="2:7" x14ac:dyDescent="0.25">
      <c r="F29" s="99"/>
    </row>
    <row r="30" spans="2:7" x14ac:dyDescent="0.25">
      <c r="F30" s="99"/>
    </row>
    <row r="31" spans="2:7" x14ac:dyDescent="0.25">
      <c r="F31" s="99"/>
    </row>
    <row r="32" spans="2:7" x14ac:dyDescent="0.25">
      <c r="F32" s="99"/>
    </row>
    <row r="33" spans="6:6" x14ac:dyDescent="0.25">
      <c r="F33" s="99"/>
    </row>
    <row r="34" spans="6:6" x14ac:dyDescent="0.25">
      <c r="F34" s="99"/>
    </row>
  </sheetData>
  <mergeCells count="3">
    <mergeCell ref="B2:G3"/>
    <mergeCell ref="F4:G4"/>
    <mergeCell ref="F5:G5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A2" sqref="A2"/>
    </sheetView>
  </sheetViews>
  <sheetFormatPr defaultRowHeight="15.75" x14ac:dyDescent="0.25"/>
  <cols>
    <col min="1" max="1" width="14.7109375" style="9" customWidth="1"/>
    <col min="2" max="4" width="12.140625" style="9" customWidth="1"/>
    <col min="5" max="5" width="11.5703125" style="9" customWidth="1"/>
    <col min="6" max="6" width="11.42578125" style="9" customWidth="1"/>
    <col min="7" max="7" width="12.7109375" style="9" customWidth="1"/>
    <col min="8" max="8" width="11" style="9" customWidth="1"/>
    <col min="9" max="9" width="11.42578125" style="9" customWidth="1"/>
    <col min="10" max="10" width="13.7109375" style="9" customWidth="1"/>
    <col min="11" max="16384" width="9.140625" style="9"/>
  </cols>
  <sheetData>
    <row r="1" spans="1:18" x14ac:dyDescent="0.25">
      <c r="A1" s="216" t="s">
        <v>287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3" spans="1:18" ht="18" customHeight="1" x14ac:dyDescent="0.25">
      <c r="K3" s="217" t="s">
        <v>288</v>
      </c>
      <c r="L3" s="217"/>
      <c r="M3" s="217"/>
      <c r="N3" s="217"/>
      <c r="O3" s="217"/>
      <c r="P3" s="217"/>
    </row>
    <row r="4" spans="1:18" ht="18" customHeight="1" x14ac:dyDescent="0.25">
      <c r="B4" s="218">
        <v>2013</v>
      </c>
      <c r="C4" s="219"/>
      <c r="D4" s="220"/>
      <c r="E4" s="218">
        <v>2014</v>
      </c>
      <c r="F4" s="219"/>
      <c r="G4" s="220"/>
      <c r="H4" s="218">
        <v>2015</v>
      </c>
      <c r="I4" s="219"/>
      <c r="J4" s="220"/>
      <c r="K4" s="217" t="s">
        <v>246</v>
      </c>
      <c r="L4" s="217"/>
      <c r="M4" s="217" t="s">
        <v>247</v>
      </c>
      <c r="N4" s="217"/>
      <c r="O4" s="217" t="s">
        <v>254</v>
      </c>
      <c r="P4" s="217"/>
    </row>
    <row r="5" spans="1:18" ht="18" customHeight="1" x14ac:dyDescent="0.25">
      <c r="B5" s="10" t="s">
        <v>246</v>
      </c>
      <c r="C5" s="10" t="s">
        <v>247</v>
      </c>
      <c r="D5" s="10" t="s">
        <v>254</v>
      </c>
      <c r="E5" s="87" t="s">
        <v>246</v>
      </c>
      <c r="F5" s="87" t="s">
        <v>247</v>
      </c>
      <c r="G5" s="87" t="s">
        <v>254</v>
      </c>
      <c r="H5" s="10" t="s">
        <v>246</v>
      </c>
      <c r="I5" s="10" t="s">
        <v>247</v>
      </c>
      <c r="J5" s="82" t="s">
        <v>254</v>
      </c>
      <c r="K5" s="83" t="s">
        <v>290</v>
      </c>
      <c r="L5" s="84" t="s">
        <v>294</v>
      </c>
      <c r="M5" s="83" t="s">
        <v>290</v>
      </c>
      <c r="N5" s="84" t="s">
        <v>294</v>
      </c>
      <c r="O5" s="83" t="s">
        <v>290</v>
      </c>
      <c r="P5" s="84" t="s">
        <v>294</v>
      </c>
    </row>
    <row r="6" spans="1:18" ht="18" customHeight="1" x14ac:dyDescent="0.25">
      <c r="A6" s="58" t="s">
        <v>261</v>
      </c>
      <c r="B6" s="60">
        <v>10566</v>
      </c>
      <c r="C6" s="60">
        <v>12363</v>
      </c>
      <c r="D6" s="60">
        <v>22929</v>
      </c>
      <c r="E6" s="60">
        <v>13276</v>
      </c>
      <c r="F6" s="60">
        <v>8937</v>
      </c>
      <c r="G6" s="60">
        <v>22213</v>
      </c>
      <c r="H6" s="60">
        <v>12734</v>
      </c>
      <c r="I6" s="60">
        <v>5117</v>
      </c>
      <c r="J6" s="85">
        <v>17851</v>
      </c>
      <c r="K6" s="61">
        <v>25.648305886806732</v>
      </c>
      <c r="L6" s="61">
        <v>-4.0825549864416999</v>
      </c>
      <c r="M6" s="61">
        <v>-27.711720456199952</v>
      </c>
      <c r="N6" s="61">
        <v>-42.743649994405288</v>
      </c>
      <c r="O6" s="61">
        <v>-3.1226830651140514</v>
      </c>
      <c r="P6" s="61">
        <v>-19.637149417008061</v>
      </c>
      <c r="R6" s="59"/>
    </row>
    <row r="7" spans="1:18" ht="18" customHeight="1" x14ac:dyDescent="0.25">
      <c r="A7" s="58" t="s">
        <v>269</v>
      </c>
      <c r="B7" s="60">
        <v>15213</v>
      </c>
      <c r="C7" s="60">
        <v>3617</v>
      </c>
      <c r="D7" s="60">
        <v>18830</v>
      </c>
      <c r="E7" s="60">
        <v>19401</v>
      </c>
      <c r="F7" s="60">
        <v>10031</v>
      </c>
      <c r="G7" s="60">
        <v>29432</v>
      </c>
      <c r="H7" s="60">
        <v>20049</v>
      </c>
      <c r="I7" s="60">
        <v>5098</v>
      </c>
      <c r="J7" s="85">
        <v>25147</v>
      </c>
      <c r="K7" s="61">
        <v>27.52908696509564</v>
      </c>
      <c r="L7" s="61">
        <v>3.3400340188650013</v>
      </c>
      <c r="M7" s="61">
        <v>177.32927840752004</v>
      </c>
      <c r="N7" s="61">
        <v>-49.177549596251623</v>
      </c>
      <c r="O7" s="61">
        <v>56.303770578863507</v>
      </c>
      <c r="P7" s="61">
        <v>-14.558983419407445</v>
      </c>
      <c r="R7" s="59"/>
    </row>
    <row r="8" spans="1:18" ht="18" customHeight="1" x14ac:dyDescent="0.25">
      <c r="A8" s="58" t="s">
        <v>270</v>
      </c>
      <c r="B8" s="60">
        <v>31758</v>
      </c>
      <c r="C8" s="60">
        <v>14283</v>
      </c>
      <c r="D8" s="60">
        <v>46041</v>
      </c>
      <c r="E8" s="60">
        <v>28037</v>
      </c>
      <c r="F8" s="60">
        <v>8474</v>
      </c>
      <c r="G8" s="60">
        <v>36511</v>
      </c>
      <c r="H8" s="60">
        <v>32694</v>
      </c>
      <c r="I8" s="60">
        <v>3575</v>
      </c>
      <c r="J8" s="85">
        <v>36269</v>
      </c>
      <c r="K8" s="61">
        <v>-11.716732791737517</v>
      </c>
      <c r="L8" s="61">
        <v>16.610193672646865</v>
      </c>
      <c r="M8" s="61">
        <v>-40.670727438213262</v>
      </c>
      <c r="N8" s="61">
        <v>-57.812131224923306</v>
      </c>
      <c r="O8" s="61">
        <v>-20.698942247127562</v>
      </c>
      <c r="P8" s="61">
        <v>-0.66281394648187719</v>
      </c>
      <c r="R8" s="59"/>
    </row>
    <row r="9" spans="1:18" ht="18" customHeight="1" x14ac:dyDescent="0.25">
      <c r="A9" s="58" t="s">
        <v>271</v>
      </c>
      <c r="B9" s="60">
        <v>51944</v>
      </c>
      <c r="C9" s="60">
        <v>42806</v>
      </c>
      <c r="D9" s="60">
        <v>94750</v>
      </c>
      <c r="E9" s="60">
        <v>60306</v>
      </c>
      <c r="F9" s="60">
        <v>38315</v>
      </c>
      <c r="G9" s="60">
        <v>98621</v>
      </c>
      <c r="H9" s="60">
        <v>50644</v>
      </c>
      <c r="I9" s="60">
        <v>20727</v>
      </c>
      <c r="J9" s="85">
        <v>71371</v>
      </c>
      <c r="K9" s="61">
        <v>16.098105652240879</v>
      </c>
      <c r="L9" s="61">
        <v>-16.021623055749011</v>
      </c>
      <c r="M9" s="61">
        <v>-10.491519880390598</v>
      </c>
      <c r="N9" s="61">
        <v>-45.903693070598983</v>
      </c>
      <c r="O9" s="61">
        <v>4.0854881266490839</v>
      </c>
      <c r="P9" s="61">
        <v>-27.631031930319104</v>
      </c>
      <c r="R9" s="59"/>
    </row>
    <row r="10" spans="1:18" ht="18" customHeight="1" x14ac:dyDescent="0.25">
      <c r="A10" s="58" t="s">
        <v>272</v>
      </c>
      <c r="B10" s="60">
        <v>97255</v>
      </c>
      <c r="C10" s="60">
        <v>59761</v>
      </c>
      <c r="D10" s="60">
        <v>157016</v>
      </c>
      <c r="E10" s="60">
        <v>94021</v>
      </c>
      <c r="F10" s="60">
        <v>45674</v>
      </c>
      <c r="G10" s="60">
        <v>139695</v>
      </c>
      <c r="H10" s="60">
        <v>98735</v>
      </c>
      <c r="I10" s="60">
        <v>30019</v>
      </c>
      <c r="J10" s="85">
        <v>128754</v>
      </c>
      <c r="K10" s="61">
        <v>-3.3252789059688426</v>
      </c>
      <c r="L10" s="61">
        <v>5.0137735186819965</v>
      </c>
      <c r="M10" s="61">
        <v>-23.572229380365116</v>
      </c>
      <c r="N10" s="61">
        <v>-34.275517800061309</v>
      </c>
      <c r="O10" s="61">
        <v>-11.031359861415401</v>
      </c>
      <c r="P10" s="61">
        <v>-7.8320627080425194</v>
      </c>
      <c r="R10" s="59"/>
    </row>
    <row r="11" spans="1:18" ht="18" customHeight="1" x14ac:dyDescent="0.25">
      <c r="A11" s="58" t="s">
        <v>273</v>
      </c>
      <c r="B11" s="60">
        <v>120270</v>
      </c>
      <c r="C11" s="60">
        <v>48144</v>
      </c>
      <c r="D11" s="60">
        <v>168414</v>
      </c>
      <c r="E11" s="60">
        <v>118081</v>
      </c>
      <c r="F11" s="60">
        <v>40790</v>
      </c>
      <c r="G11" s="60">
        <v>158871</v>
      </c>
      <c r="H11" s="60">
        <v>112330</v>
      </c>
      <c r="I11" s="60">
        <v>33638</v>
      </c>
      <c r="J11" s="85">
        <v>145968</v>
      </c>
      <c r="K11" s="61">
        <v>-1.8200715057786643</v>
      </c>
      <c r="L11" s="61">
        <v>-4.8703855827779252</v>
      </c>
      <c r="M11" s="61">
        <v>-15.275008308408111</v>
      </c>
      <c r="N11" s="61">
        <v>-17.533709242461391</v>
      </c>
      <c r="O11" s="61">
        <v>-5.6663935302290742</v>
      </c>
      <c r="P11" s="61">
        <v>-8.1216836301149957</v>
      </c>
      <c r="R11" s="59"/>
    </row>
    <row r="12" spans="1:18" ht="18" customHeight="1" x14ac:dyDescent="0.25">
      <c r="A12" s="58" t="s">
        <v>274</v>
      </c>
      <c r="B12" s="60">
        <v>153537</v>
      </c>
      <c r="C12" s="60">
        <v>83246</v>
      </c>
      <c r="D12" s="60">
        <v>236783</v>
      </c>
      <c r="E12" s="60">
        <v>170074</v>
      </c>
      <c r="F12" s="60">
        <v>59079</v>
      </c>
      <c r="G12" s="60">
        <v>229153</v>
      </c>
      <c r="H12" s="60">
        <v>178125</v>
      </c>
      <c r="I12" s="60">
        <v>39978</v>
      </c>
      <c r="J12" s="85">
        <v>218103</v>
      </c>
      <c r="K12" s="61">
        <v>10.770693709008249</v>
      </c>
      <c r="L12" s="61">
        <v>4.7338217481802003</v>
      </c>
      <c r="M12" s="61">
        <v>-29.03082430387046</v>
      </c>
      <c r="N12" s="61">
        <v>-32.331285228253691</v>
      </c>
      <c r="O12" s="61">
        <v>-3.2223597133240189</v>
      </c>
      <c r="P12" s="61">
        <v>-4.8221057546704582</v>
      </c>
      <c r="R12" s="59"/>
    </row>
    <row r="13" spans="1:18" ht="18" customHeight="1" x14ac:dyDescent="0.25">
      <c r="A13" s="58" t="s">
        <v>275</v>
      </c>
      <c r="B13" s="60">
        <v>148465</v>
      </c>
      <c r="C13" s="60">
        <v>75780</v>
      </c>
      <c r="D13" s="60">
        <v>224245</v>
      </c>
      <c r="E13" s="60">
        <v>158436</v>
      </c>
      <c r="F13" s="60">
        <v>51905</v>
      </c>
      <c r="G13" s="60">
        <v>210341</v>
      </c>
      <c r="H13" s="60">
        <v>167039</v>
      </c>
      <c r="I13" s="60">
        <v>36056</v>
      </c>
      <c r="J13" s="85">
        <v>203095</v>
      </c>
      <c r="K13" s="61">
        <v>6.716061024483877</v>
      </c>
      <c r="L13" s="61">
        <v>5.4299527885076637</v>
      </c>
      <c r="M13" s="61">
        <v>-31.505674320401155</v>
      </c>
      <c r="N13" s="61">
        <v>-30.534630575089107</v>
      </c>
      <c r="O13" s="61">
        <v>-6.200361212067163</v>
      </c>
      <c r="P13" s="61">
        <v>-3.4448823576953669</v>
      </c>
      <c r="R13" s="59"/>
    </row>
    <row r="14" spans="1:18" ht="18" customHeight="1" x14ac:dyDescent="0.25">
      <c r="A14" s="58" t="s">
        <v>276</v>
      </c>
      <c r="B14" s="60">
        <v>120629</v>
      </c>
      <c r="C14" s="60">
        <v>69337</v>
      </c>
      <c r="D14" s="60">
        <v>189966</v>
      </c>
      <c r="E14" s="60">
        <v>120636</v>
      </c>
      <c r="F14" s="60">
        <v>49237</v>
      </c>
      <c r="G14" s="60">
        <v>169873</v>
      </c>
      <c r="H14" s="60">
        <v>114082</v>
      </c>
      <c r="I14" s="60">
        <v>38859</v>
      </c>
      <c r="J14" s="85">
        <v>152941</v>
      </c>
      <c r="K14" s="61">
        <v>5.8029163799711014E-3</v>
      </c>
      <c r="L14" s="61">
        <v>-5.4328724427202495</v>
      </c>
      <c r="M14" s="61">
        <v>-28.988851551119886</v>
      </c>
      <c r="N14" s="61">
        <v>-21.077644860572331</v>
      </c>
      <c r="O14" s="61">
        <v>-10.577155912110591</v>
      </c>
      <c r="P14" s="61">
        <v>-9.9674462686830783</v>
      </c>
      <c r="R14" s="59"/>
    </row>
    <row r="15" spans="1:18" ht="18" customHeight="1" x14ac:dyDescent="0.25">
      <c r="A15" s="58" t="s">
        <v>277</v>
      </c>
      <c r="B15" s="60">
        <v>76355</v>
      </c>
      <c r="C15" s="60">
        <v>83546</v>
      </c>
      <c r="D15" s="60">
        <v>159901</v>
      </c>
      <c r="E15" s="60">
        <v>77152</v>
      </c>
      <c r="F15" s="60">
        <v>54098</v>
      </c>
      <c r="G15" s="60">
        <v>131250</v>
      </c>
      <c r="H15" s="60">
        <v>91496</v>
      </c>
      <c r="I15" s="60">
        <v>36260</v>
      </c>
      <c r="J15" s="85">
        <v>127756</v>
      </c>
      <c r="K15" s="61">
        <v>1.0438085259642405</v>
      </c>
      <c r="L15" s="61">
        <v>18.591870593114891</v>
      </c>
      <c r="M15" s="61">
        <v>-35.247648002298135</v>
      </c>
      <c r="N15" s="61">
        <v>-32.973492550556394</v>
      </c>
      <c r="O15" s="61">
        <v>-17.917961738825895</v>
      </c>
      <c r="P15" s="61">
        <v>-2.6620952380952412</v>
      </c>
      <c r="R15" s="59"/>
    </row>
    <row r="16" spans="1:18" ht="18" customHeight="1" x14ac:dyDescent="0.25">
      <c r="A16" s="58" t="s">
        <v>278</v>
      </c>
      <c r="B16" s="60">
        <v>19931</v>
      </c>
      <c r="C16" s="60">
        <v>30733</v>
      </c>
      <c r="D16" s="60">
        <v>50664</v>
      </c>
      <c r="E16" s="60">
        <v>21163</v>
      </c>
      <c r="F16" s="60">
        <v>22544</v>
      </c>
      <c r="G16" s="60">
        <v>43707</v>
      </c>
      <c r="H16" s="60"/>
      <c r="I16" s="60"/>
      <c r="J16" s="85"/>
      <c r="K16" s="61">
        <v>6.1813255732276362</v>
      </c>
      <c r="L16" s="61"/>
      <c r="M16" s="61">
        <v>-26.645625223700907</v>
      </c>
      <c r="N16" s="61"/>
      <c r="O16" s="61">
        <v>-13.731643770724776</v>
      </c>
      <c r="P16" s="61"/>
      <c r="R16" s="59"/>
    </row>
    <row r="17" spans="1:18" ht="18" customHeight="1" x14ac:dyDescent="0.25">
      <c r="A17" s="58" t="s">
        <v>279</v>
      </c>
      <c r="B17" s="60">
        <v>28302</v>
      </c>
      <c r="C17" s="60">
        <v>9399</v>
      </c>
      <c r="D17" s="60">
        <v>37701</v>
      </c>
      <c r="E17" s="60">
        <v>19532</v>
      </c>
      <c r="F17" s="60">
        <v>5262</v>
      </c>
      <c r="G17" s="60">
        <v>24794</v>
      </c>
      <c r="H17" s="60"/>
      <c r="I17" s="60"/>
      <c r="J17" s="85"/>
      <c r="K17" s="61">
        <v>-30.987209384495795</v>
      </c>
      <c r="L17" s="61"/>
      <c r="M17" s="61">
        <v>-44.015320778806256</v>
      </c>
      <c r="N17" s="61"/>
      <c r="O17" s="61">
        <v>-34.235166175963506</v>
      </c>
      <c r="P17" s="61"/>
      <c r="R17" s="59"/>
    </row>
    <row r="18" spans="1:18" ht="31.5" x14ac:dyDescent="0.25">
      <c r="A18" s="135" t="s">
        <v>301</v>
      </c>
      <c r="B18" s="60">
        <v>825992</v>
      </c>
      <c r="C18" s="60">
        <v>492883</v>
      </c>
      <c r="D18" s="60">
        <v>1318875</v>
      </c>
      <c r="E18" s="60">
        <v>859420</v>
      </c>
      <c r="F18" s="60">
        <v>366540</v>
      </c>
      <c r="G18" s="60">
        <v>1225960</v>
      </c>
      <c r="H18" s="60">
        <v>877928</v>
      </c>
      <c r="I18" s="60">
        <v>249327</v>
      </c>
      <c r="J18" s="60">
        <v>1127255</v>
      </c>
      <c r="K18" s="61">
        <v>4.0470125618650155</v>
      </c>
      <c r="L18" s="61">
        <v>2.1535454143492228</v>
      </c>
      <c r="M18" s="61">
        <v>-25.633466765946476</v>
      </c>
      <c r="N18" s="61">
        <v>-31.978228842691113</v>
      </c>
      <c r="O18" s="61">
        <v>-7.0450194294379713</v>
      </c>
      <c r="P18" s="61">
        <v>-8.0512414760677391</v>
      </c>
      <c r="R18" s="59"/>
    </row>
    <row r="19" spans="1:18" ht="24.95" customHeight="1" x14ac:dyDescent="0.25">
      <c r="A19" s="10" t="s">
        <v>254</v>
      </c>
      <c r="B19" s="60">
        <v>874225</v>
      </c>
      <c r="C19" s="60">
        <v>533015</v>
      </c>
      <c r="D19" s="60">
        <v>1407240</v>
      </c>
      <c r="E19" s="60">
        <v>900115</v>
      </c>
      <c r="F19" s="60">
        <v>394346</v>
      </c>
      <c r="G19" s="60">
        <v>1294461</v>
      </c>
      <c r="H19" s="60"/>
      <c r="I19" s="60"/>
      <c r="J19" s="60"/>
      <c r="K19" s="61">
        <v>2.9614801681489222</v>
      </c>
      <c r="L19" s="61"/>
      <c r="M19" s="61">
        <v>-26.015965779574678</v>
      </c>
      <c r="N19" s="61"/>
      <c r="O19" s="61">
        <v>-8.0141980046047561</v>
      </c>
      <c r="P19" s="61"/>
    </row>
    <row r="22" spans="1:18" x14ac:dyDescent="0.25">
      <c r="I22" s="59"/>
    </row>
  </sheetData>
  <mergeCells count="8">
    <mergeCell ref="A1:P1"/>
    <mergeCell ref="K3:P3"/>
    <mergeCell ref="B4:D4"/>
    <mergeCell ref="E4:G4"/>
    <mergeCell ref="H4:J4"/>
    <mergeCell ref="K4:L4"/>
    <mergeCell ref="M4:N4"/>
    <mergeCell ref="O4:P4"/>
  </mergeCells>
  <phoneticPr fontId="2" type="noConversion"/>
  <printOptions verticalCentered="1"/>
  <pageMargins left="0" right="0" top="0" bottom="0.98425196850393704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"/>
  <sheetViews>
    <sheetView zoomScale="125" workbookViewId="0">
      <selection activeCell="M47" sqref="M47"/>
    </sheetView>
  </sheetViews>
  <sheetFormatPr defaultRowHeight="12.75" x14ac:dyDescent="0.2"/>
  <cols>
    <col min="2" max="2" width="29.7109375" bestFit="1" customWidth="1"/>
    <col min="9" max="9" width="14.140625" bestFit="1" customWidth="1"/>
  </cols>
  <sheetData>
    <row r="1" spans="2:5" x14ac:dyDescent="0.2">
      <c r="C1" s="221" t="s">
        <v>254</v>
      </c>
      <c r="D1" s="221"/>
      <c r="E1" s="221"/>
    </row>
    <row r="2" spans="2:5" ht="13.5" thickBot="1" x14ac:dyDescent="0.25"/>
    <row r="3" spans="2:5" ht="13.5" thickBot="1" x14ac:dyDescent="0.25">
      <c r="B3" s="37" t="s">
        <v>255</v>
      </c>
      <c r="C3" s="56">
        <v>2013</v>
      </c>
      <c r="D3" s="56">
        <v>2014</v>
      </c>
      <c r="E3" s="56">
        <v>2015</v>
      </c>
    </row>
    <row r="4" spans="2:5" x14ac:dyDescent="0.2">
      <c r="B4" s="174" t="s">
        <v>0</v>
      </c>
      <c r="C4" s="175">
        <v>322308</v>
      </c>
      <c r="D4" s="175">
        <v>316474</v>
      </c>
      <c r="E4" s="175">
        <v>319828</v>
      </c>
    </row>
    <row r="5" spans="2:5" x14ac:dyDescent="0.2">
      <c r="B5" s="176" t="s">
        <v>1</v>
      </c>
      <c r="C5" s="177">
        <v>111645</v>
      </c>
      <c r="D5" s="177">
        <v>97178</v>
      </c>
      <c r="E5" s="177">
        <v>89168</v>
      </c>
    </row>
    <row r="6" spans="2:5" x14ac:dyDescent="0.2">
      <c r="B6" s="176" t="s">
        <v>10</v>
      </c>
      <c r="C6" s="177">
        <v>118286</v>
      </c>
      <c r="D6" s="177">
        <v>122902</v>
      </c>
      <c r="E6" s="177">
        <v>88145</v>
      </c>
    </row>
    <row r="7" spans="2:5" x14ac:dyDescent="0.2">
      <c r="B7" s="176" t="s">
        <v>22</v>
      </c>
      <c r="C7" s="177">
        <v>77573</v>
      </c>
      <c r="D7" s="177">
        <v>87374</v>
      </c>
      <c r="E7" s="177">
        <v>82464</v>
      </c>
    </row>
    <row r="8" spans="2:5" x14ac:dyDescent="0.2">
      <c r="B8" s="176" t="s">
        <v>13</v>
      </c>
      <c r="C8" s="177">
        <v>138945</v>
      </c>
      <c r="D8" s="177">
        <v>118576</v>
      </c>
      <c r="E8" s="177">
        <v>65298</v>
      </c>
    </row>
    <row r="9" spans="2:5" x14ac:dyDescent="0.2">
      <c r="B9" s="176" t="s">
        <v>21</v>
      </c>
      <c r="C9" s="177">
        <v>64813</v>
      </c>
      <c r="D9" s="177">
        <v>66452</v>
      </c>
      <c r="E9" s="177">
        <v>56156</v>
      </c>
    </row>
    <row r="10" spans="2:5" x14ac:dyDescent="0.2">
      <c r="B10" s="176" t="s">
        <v>151</v>
      </c>
      <c r="C10" s="177">
        <v>27886</v>
      </c>
      <c r="D10" s="177">
        <v>40739</v>
      </c>
      <c r="E10" s="177">
        <v>55870</v>
      </c>
    </row>
    <row r="11" spans="2:5" x14ac:dyDescent="0.2">
      <c r="B11" s="176" t="s">
        <v>15</v>
      </c>
      <c r="C11" s="177">
        <v>26056</v>
      </c>
      <c r="D11" s="177">
        <v>33949</v>
      </c>
      <c r="E11" s="177">
        <v>30253</v>
      </c>
    </row>
    <row r="12" spans="2:5" x14ac:dyDescent="0.2">
      <c r="B12" s="176" t="s">
        <v>11</v>
      </c>
      <c r="C12" s="177">
        <v>36597</v>
      </c>
      <c r="D12" s="177">
        <v>31563</v>
      </c>
      <c r="E12" s="177">
        <v>29369</v>
      </c>
    </row>
    <row r="13" spans="2:5" x14ac:dyDescent="0.2">
      <c r="B13" s="176" t="s">
        <v>19</v>
      </c>
      <c r="C13" s="177">
        <v>26227</v>
      </c>
      <c r="D13" s="177">
        <v>28407</v>
      </c>
      <c r="E13" s="177">
        <v>28889</v>
      </c>
    </row>
    <row r="14" spans="2:5" x14ac:dyDescent="0.2">
      <c r="B14" s="49" t="s">
        <v>17</v>
      </c>
      <c r="C14" s="55">
        <v>26550</v>
      </c>
      <c r="D14" s="55">
        <v>27006</v>
      </c>
      <c r="E14" s="55">
        <v>26957</v>
      </c>
    </row>
    <row r="15" spans="2:5" x14ac:dyDescent="0.2">
      <c r="B15" s="50" t="s">
        <v>9</v>
      </c>
      <c r="C15" s="185">
        <v>25470</v>
      </c>
      <c r="D15" s="185">
        <v>22824</v>
      </c>
      <c r="E15" s="185">
        <v>21315</v>
      </c>
    </row>
    <row r="16" spans="2:5" x14ac:dyDescent="0.2">
      <c r="B16" s="49" t="s">
        <v>26</v>
      </c>
      <c r="C16" s="55">
        <v>12369</v>
      </c>
      <c r="D16" s="55">
        <v>14130</v>
      </c>
      <c r="E16" s="55">
        <v>21120</v>
      </c>
    </row>
    <row r="17" spans="2:5" x14ac:dyDescent="0.2">
      <c r="B17" s="49" t="s">
        <v>35</v>
      </c>
      <c r="C17" s="55">
        <v>25407</v>
      </c>
      <c r="D17" s="55">
        <v>27607</v>
      </c>
      <c r="E17" s="55">
        <v>19014</v>
      </c>
    </row>
    <row r="18" spans="2:5" x14ac:dyDescent="0.2">
      <c r="B18" s="51" t="s">
        <v>137</v>
      </c>
      <c r="C18" s="55">
        <v>15472</v>
      </c>
      <c r="D18" s="55">
        <v>16867</v>
      </c>
      <c r="E18" s="55">
        <v>15885</v>
      </c>
    </row>
    <row r="19" spans="2:5" x14ac:dyDescent="0.2">
      <c r="B19" s="50" t="s">
        <v>3</v>
      </c>
      <c r="C19" s="185">
        <v>47685</v>
      </c>
      <c r="D19" s="185">
        <v>17985</v>
      </c>
      <c r="E19" s="185">
        <v>15498</v>
      </c>
    </row>
    <row r="20" spans="2:5" x14ac:dyDescent="0.2">
      <c r="B20" s="49" t="s">
        <v>42</v>
      </c>
      <c r="C20" s="55">
        <v>33187</v>
      </c>
      <c r="D20" s="55">
        <v>29480</v>
      </c>
      <c r="E20" s="55">
        <v>14076</v>
      </c>
    </row>
    <row r="21" spans="2:5" x14ac:dyDescent="0.2">
      <c r="B21" s="49" t="s">
        <v>24</v>
      </c>
      <c r="C21" s="55">
        <v>8112</v>
      </c>
      <c r="D21" s="55">
        <v>9158</v>
      </c>
      <c r="E21" s="55">
        <v>12599</v>
      </c>
    </row>
    <row r="22" spans="2:5" x14ac:dyDescent="0.2">
      <c r="B22" s="49" t="s">
        <v>136</v>
      </c>
      <c r="C22" s="55">
        <v>1260</v>
      </c>
      <c r="D22" s="55">
        <v>869</v>
      </c>
      <c r="E22" s="55">
        <v>12152</v>
      </c>
    </row>
    <row r="23" spans="2:5" x14ac:dyDescent="0.2">
      <c r="B23" s="50" t="s">
        <v>12</v>
      </c>
      <c r="C23" s="185">
        <v>33187</v>
      </c>
      <c r="D23" s="185">
        <v>13202</v>
      </c>
      <c r="E23" s="185">
        <v>10945</v>
      </c>
    </row>
    <row r="24" spans="2:5" x14ac:dyDescent="0.2">
      <c r="B24" s="49" t="s">
        <v>2</v>
      </c>
      <c r="C24" s="55">
        <v>5320</v>
      </c>
      <c r="D24" s="55">
        <v>6028</v>
      </c>
      <c r="E24" s="55">
        <v>9391</v>
      </c>
    </row>
    <row r="25" spans="2:5" x14ac:dyDescent="0.2">
      <c r="B25" s="49" t="s">
        <v>16</v>
      </c>
      <c r="C25" s="55">
        <v>2959</v>
      </c>
      <c r="D25" s="55">
        <v>2857</v>
      </c>
      <c r="E25" s="55">
        <v>9236</v>
      </c>
    </row>
    <row r="26" spans="2:5" x14ac:dyDescent="0.2">
      <c r="B26" s="50" t="s">
        <v>28</v>
      </c>
      <c r="C26" s="185">
        <v>8789</v>
      </c>
      <c r="D26" s="185">
        <v>6317</v>
      </c>
      <c r="E26" s="185">
        <v>8172</v>
      </c>
    </row>
    <row r="27" spans="2:5" x14ac:dyDescent="0.2">
      <c r="B27" s="49" t="s">
        <v>27</v>
      </c>
      <c r="C27" s="55">
        <v>12135</v>
      </c>
      <c r="D27" s="55">
        <v>8443</v>
      </c>
      <c r="E27" s="55">
        <v>5398</v>
      </c>
    </row>
    <row r="28" spans="2:5" x14ac:dyDescent="0.2">
      <c r="B28" s="50" t="s">
        <v>34</v>
      </c>
      <c r="C28" s="185">
        <v>4317</v>
      </c>
      <c r="D28" s="185">
        <v>4821</v>
      </c>
      <c r="E28" s="185">
        <v>4771</v>
      </c>
    </row>
    <row r="29" spans="2:5" x14ac:dyDescent="0.2">
      <c r="B29" s="49" t="s">
        <v>31</v>
      </c>
      <c r="C29" s="55">
        <v>5163</v>
      </c>
      <c r="D29" s="55">
        <v>5706</v>
      </c>
      <c r="E29" s="55">
        <v>4126</v>
      </c>
    </row>
    <row r="30" spans="2:5" x14ac:dyDescent="0.2">
      <c r="B30" s="50" t="s">
        <v>25</v>
      </c>
      <c r="C30" s="185">
        <v>5673</v>
      </c>
      <c r="D30" s="185">
        <v>4273</v>
      </c>
      <c r="E30" s="185">
        <v>4118</v>
      </c>
    </row>
    <row r="31" spans="2:5" x14ac:dyDescent="0.2">
      <c r="B31" s="50" t="s">
        <v>30</v>
      </c>
      <c r="C31" s="55">
        <v>20014</v>
      </c>
      <c r="D31" s="55">
        <v>5174</v>
      </c>
      <c r="E31" s="55">
        <v>3998</v>
      </c>
    </row>
    <row r="32" spans="2:5" x14ac:dyDescent="0.2">
      <c r="B32" s="49" t="s">
        <v>200</v>
      </c>
      <c r="C32" s="55">
        <v>6775</v>
      </c>
      <c r="D32" s="55">
        <v>3369</v>
      </c>
      <c r="E32" s="55">
        <v>3963</v>
      </c>
    </row>
    <row r="33" spans="2:10" x14ac:dyDescent="0.2">
      <c r="B33" s="49" t="s">
        <v>20</v>
      </c>
      <c r="C33" s="55">
        <v>1917</v>
      </c>
      <c r="D33" s="55">
        <v>1739</v>
      </c>
      <c r="E33" s="55">
        <v>3878</v>
      </c>
    </row>
    <row r="34" spans="2:10" x14ac:dyDescent="0.2">
      <c r="B34" s="50" t="s">
        <v>14</v>
      </c>
      <c r="C34" s="55">
        <v>4377</v>
      </c>
      <c r="D34" s="55">
        <v>3834</v>
      </c>
      <c r="E34" s="55">
        <v>3747</v>
      </c>
    </row>
    <row r="35" spans="2:10" x14ac:dyDescent="0.2">
      <c r="B35" s="49" t="s">
        <v>52</v>
      </c>
      <c r="C35" s="55">
        <v>3408</v>
      </c>
      <c r="D35" s="55">
        <v>3667</v>
      </c>
      <c r="E35" s="55">
        <v>3718</v>
      </c>
    </row>
    <row r="36" spans="2:10" x14ac:dyDescent="0.2">
      <c r="B36" s="49" t="s">
        <v>6</v>
      </c>
      <c r="C36" s="55">
        <v>2305</v>
      </c>
      <c r="D36" s="55">
        <v>2822</v>
      </c>
      <c r="E36" s="55">
        <v>3666</v>
      </c>
    </row>
    <row r="37" spans="2:10" ht="13.5" thickBot="1" x14ac:dyDescent="0.25">
      <c r="B37" s="49" t="s">
        <v>53</v>
      </c>
      <c r="C37" s="55">
        <v>2558</v>
      </c>
      <c r="D37" s="55">
        <v>2274</v>
      </c>
      <c r="E37" s="55">
        <v>2533</v>
      </c>
    </row>
    <row r="38" spans="2:10" ht="13.5" thickBot="1" x14ac:dyDescent="0.25">
      <c r="B38" s="49" t="s">
        <v>133</v>
      </c>
      <c r="C38" s="55">
        <v>1166</v>
      </c>
      <c r="D38" s="55">
        <v>842</v>
      </c>
      <c r="E38" s="55">
        <v>2489</v>
      </c>
      <c r="H38" s="48"/>
      <c r="I38" s="48"/>
    </row>
    <row r="39" spans="2:10" x14ac:dyDescent="0.2">
      <c r="B39" s="49" t="s">
        <v>45</v>
      </c>
      <c r="C39" s="55">
        <v>4207</v>
      </c>
      <c r="D39" s="55">
        <v>2421</v>
      </c>
      <c r="E39" s="55">
        <v>2477</v>
      </c>
      <c r="F39" s="115"/>
      <c r="G39" s="174" t="s">
        <v>0</v>
      </c>
      <c r="H39" s="105"/>
      <c r="I39" s="175">
        <v>319828</v>
      </c>
    </row>
    <row r="40" spans="2:10" x14ac:dyDescent="0.2">
      <c r="B40" s="49" t="s">
        <v>29</v>
      </c>
      <c r="C40" s="55">
        <v>3761</v>
      </c>
      <c r="D40" s="55">
        <v>2643</v>
      </c>
      <c r="E40" s="55">
        <v>2371</v>
      </c>
      <c r="F40" s="115"/>
      <c r="G40" s="176" t="s">
        <v>1</v>
      </c>
      <c r="H40" s="106"/>
      <c r="I40" s="177">
        <v>89168</v>
      </c>
    </row>
    <row r="41" spans="2:10" x14ac:dyDescent="0.2">
      <c r="B41" s="50" t="s">
        <v>199</v>
      </c>
      <c r="C41" s="185">
        <v>4155</v>
      </c>
      <c r="D41" s="185">
        <v>1736</v>
      </c>
      <c r="E41" s="185">
        <v>2006</v>
      </c>
      <c r="F41" s="115"/>
      <c r="G41" s="176" t="s">
        <v>10</v>
      </c>
      <c r="H41" s="108"/>
      <c r="I41" s="177">
        <v>88145</v>
      </c>
    </row>
    <row r="42" spans="2:10" x14ac:dyDescent="0.2">
      <c r="B42" s="49" t="s">
        <v>32</v>
      </c>
      <c r="C42" s="55">
        <v>3229</v>
      </c>
      <c r="D42" s="55">
        <v>2247</v>
      </c>
      <c r="E42" s="55">
        <v>1823</v>
      </c>
      <c r="F42" s="115"/>
      <c r="G42" s="176" t="s">
        <v>22</v>
      </c>
      <c r="H42" s="108"/>
      <c r="I42" s="177">
        <v>82464</v>
      </c>
    </row>
    <row r="43" spans="2:10" x14ac:dyDescent="0.2">
      <c r="B43" s="49" t="s">
        <v>75</v>
      </c>
      <c r="C43" s="55">
        <v>2521</v>
      </c>
      <c r="D43" s="55">
        <v>1917</v>
      </c>
      <c r="E43" s="55">
        <v>1809</v>
      </c>
      <c r="F43" s="115"/>
      <c r="G43" s="176" t="s">
        <v>13</v>
      </c>
      <c r="H43" s="108"/>
      <c r="I43" s="177">
        <v>65298</v>
      </c>
    </row>
    <row r="44" spans="2:10" x14ac:dyDescent="0.2">
      <c r="B44" s="49" t="s">
        <v>150</v>
      </c>
      <c r="C44" s="55">
        <v>1124</v>
      </c>
      <c r="D44" s="55">
        <v>831</v>
      </c>
      <c r="E44" s="55">
        <v>1760</v>
      </c>
      <c r="F44" s="115"/>
      <c r="G44" s="176" t="s">
        <v>21</v>
      </c>
      <c r="H44" s="108"/>
      <c r="I44" s="177">
        <v>56156</v>
      </c>
    </row>
    <row r="45" spans="2:10" x14ac:dyDescent="0.2">
      <c r="B45" s="49" t="s">
        <v>149</v>
      </c>
      <c r="C45" s="55">
        <v>1685</v>
      </c>
      <c r="D45" s="55">
        <v>1120</v>
      </c>
      <c r="E45" s="55">
        <v>1751</v>
      </c>
      <c r="F45" s="116"/>
      <c r="G45" s="176" t="s">
        <v>151</v>
      </c>
      <c r="H45" s="106"/>
      <c r="I45" s="177">
        <v>55870</v>
      </c>
    </row>
    <row r="46" spans="2:10" x14ac:dyDescent="0.2">
      <c r="B46" s="49" t="s">
        <v>48</v>
      </c>
      <c r="C46" s="55">
        <v>2662</v>
      </c>
      <c r="D46" s="55">
        <v>2059</v>
      </c>
      <c r="E46" s="55">
        <v>1495</v>
      </c>
      <c r="F46" s="115"/>
      <c r="G46" s="176" t="s">
        <v>15</v>
      </c>
      <c r="H46" s="108"/>
      <c r="I46" s="177">
        <v>30253</v>
      </c>
    </row>
    <row r="47" spans="2:10" x14ac:dyDescent="0.2">
      <c r="B47" s="49" t="s">
        <v>138</v>
      </c>
      <c r="C47" s="55">
        <v>677</v>
      </c>
      <c r="D47" s="55">
        <v>667</v>
      </c>
      <c r="E47" s="55">
        <v>1273</v>
      </c>
      <c r="F47" s="115"/>
      <c r="G47" s="176" t="s">
        <v>11</v>
      </c>
      <c r="H47" s="108"/>
      <c r="I47" s="177">
        <v>29369</v>
      </c>
    </row>
    <row r="48" spans="2:10" ht="12.75" customHeight="1" x14ac:dyDescent="0.4">
      <c r="B48" s="49" t="s">
        <v>47</v>
      </c>
      <c r="C48" s="55">
        <v>1382</v>
      </c>
      <c r="D48" s="55">
        <v>1350</v>
      </c>
      <c r="E48" s="55">
        <v>1221</v>
      </c>
      <c r="F48" s="115"/>
      <c r="G48" s="176" t="s">
        <v>19</v>
      </c>
      <c r="H48" s="106"/>
      <c r="I48" s="177">
        <v>28889</v>
      </c>
      <c r="J48" s="104"/>
    </row>
    <row r="49" spans="2:9" x14ac:dyDescent="0.2">
      <c r="B49" s="50" t="s">
        <v>5</v>
      </c>
      <c r="C49" s="55">
        <v>1476</v>
      </c>
      <c r="D49" s="55">
        <v>1306</v>
      </c>
      <c r="E49" s="55">
        <v>1173</v>
      </c>
      <c r="G49" s="49" t="s">
        <v>260</v>
      </c>
      <c r="H49" s="107"/>
      <c r="I49" s="107">
        <f>I50-SUM(I39+I40+I41+I42+I43+I44+I45+I46+I47+I48)</f>
        <v>281815</v>
      </c>
    </row>
    <row r="50" spans="2:9" x14ac:dyDescent="0.2">
      <c r="B50" s="49" t="s">
        <v>37</v>
      </c>
      <c r="C50" s="55">
        <v>286</v>
      </c>
      <c r="D50" s="55">
        <v>1351</v>
      </c>
      <c r="E50" s="55">
        <v>1127</v>
      </c>
      <c r="G50" s="49" t="s">
        <v>254</v>
      </c>
      <c r="H50" s="106"/>
      <c r="I50" s="107">
        <f>E97</f>
        <v>1127255</v>
      </c>
    </row>
    <row r="51" spans="2:9" x14ac:dyDescent="0.2">
      <c r="B51" s="49" t="s">
        <v>63</v>
      </c>
      <c r="C51" s="55">
        <v>935</v>
      </c>
      <c r="D51" s="55">
        <v>931</v>
      </c>
      <c r="E51" s="55">
        <v>1124</v>
      </c>
    </row>
    <row r="52" spans="2:9" x14ac:dyDescent="0.2">
      <c r="B52" s="49" t="s">
        <v>130</v>
      </c>
      <c r="C52" s="55">
        <v>124</v>
      </c>
      <c r="D52" s="55">
        <v>136</v>
      </c>
      <c r="E52" s="55">
        <v>992</v>
      </c>
    </row>
    <row r="53" spans="2:9" x14ac:dyDescent="0.2">
      <c r="B53" s="49" t="s">
        <v>65</v>
      </c>
      <c r="C53" s="55">
        <v>1995</v>
      </c>
      <c r="D53" s="55">
        <v>2866</v>
      </c>
      <c r="E53" s="55">
        <v>983</v>
      </c>
    </row>
    <row r="54" spans="2:9" x14ac:dyDescent="0.2">
      <c r="B54" s="49" t="s">
        <v>202</v>
      </c>
      <c r="C54" s="55">
        <v>1392</v>
      </c>
      <c r="D54" s="55">
        <v>646</v>
      </c>
      <c r="E54" s="55">
        <v>939</v>
      </c>
    </row>
    <row r="55" spans="2:9" x14ac:dyDescent="0.2">
      <c r="B55" s="49" t="s">
        <v>33</v>
      </c>
      <c r="C55" s="55">
        <v>1424</v>
      </c>
      <c r="D55" s="55">
        <v>898</v>
      </c>
      <c r="E55" s="55">
        <v>842</v>
      </c>
    </row>
    <row r="56" spans="2:9" x14ac:dyDescent="0.2">
      <c r="B56" s="49" t="s">
        <v>23</v>
      </c>
      <c r="C56" s="55">
        <v>2227</v>
      </c>
      <c r="D56" s="55">
        <v>1536</v>
      </c>
      <c r="E56" s="55">
        <v>756</v>
      </c>
    </row>
    <row r="57" spans="2:9" x14ac:dyDescent="0.2">
      <c r="B57" s="49" t="s">
        <v>264</v>
      </c>
      <c r="C57" s="55">
        <v>905</v>
      </c>
      <c r="D57" s="55">
        <v>1027</v>
      </c>
      <c r="E57" s="55">
        <v>695</v>
      </c>
    </row>
    <row r="58" spans="2:9" x14ac:dyDescent="0.2">
      <c r="B58" s="49" t="s">
        <v>46</v>
      </c>
      <c r="C58" s="55">
        <v>620</v>
      </c>
      <c r="D58" s="55">
        <v>521</v>
      </c>
      <c r="E58" s="55">
        <v>644</v>
      </c>
    </row>
    <row r="59" spans="2:9" x14ac:dyDescent="0.2">
      <c r="B59" s="49" t="s">
        <v>74</v>
      </c>
      <c r="C59" s="55">
        <v>707</v>
      </c>
      <c r="D59" s="55">
        <v>567</v>
      </c>
      <c r="E59" s="55">
        <v>559</v>
      </c>
    </row>
    <row r="60" spans="2:9" x14ac:dyDescent="0.2">
      <c r="B60" s="49" t="s">
        <v>66</v>
      </c>
      <c r="C60" s="55">
        <v>434</v>
      </c>
      <c r="D60" s="55">
        <v>382</v>
      </c>
      <c r="E60" s="55">
        <v>547</v>
      </c>
    </row>
    <row r="61" spans="2:9" x14ac:dyDescent="0.2">
      <c r="B61" s="50" t="s">
        <v>49</v>
      </c>
      <c r="C61" s="185">
        <v>416</v>
      </c>
      <c r="D61" s="185">
        <v>400</v>
      </c>
      <c r="E61" s="185">
        <v>536</v>
      </c>
    </row>
    <row r="62" spans="2:9" x14ac:dyDescent="0.2">
      <c r="B62" s="49" t="s">
        <v>69</v>
      </c>
      <c r="C62" s="55">
        <v>364</v>
      </c>
      <c r="D62" s="55">
        <v>380</v>
      </c>
      <c r="E62" s="55">
        <v>489</v>
      </c>
    </row>
    <row r="63" spans="2:9" x14ac:dyDescent="0.2">
      <c r="B63" s="50" t="s">
        <v>51</v>
      </c>
      <c r="C63" s="185">
        <v>464</v>
      </c>
      <c r="D63" s="185">
        <v>673</v>
      </c>
      <c r="E63" s="185">
        <v>480</v>
      </c>
    </row>
    <row r="64" spans="2:9" x14ac:dyDescent="0.2">
      <c r="B64" s="49" t="s">
        <v>38</v>
      </c>
      <c r="C64" s="55">
        <v>437</v>
      </c>
      <c r="D64" s="55">
        <v>344</v>
      </c>
      <c r="E64" s="55">
        <v>435</v>
      </c>
    </row>
    <row r="65" spans="2:5" x14ac:dyDescent="0.2">
      <c r="B65" s="49" t="s">
        <v>201</v>
      </c>
      <c r="C65" s="55">
        <v>1095</v>
      </c>
      <c r="D65" s="55">
        <v>444</v>
      </c>
      <c r="E65" s="55">
        <v>411</v>
      </c>
    </row>
    <row r="66" spans="2:5" x14ac:dyDescent="0.2">
      <c r="B66" s="50" t="s">
        <v>70</v>
      </c>
      <c r="C66" s="185">
        <v>491</v>
      </c>
      <c r="D66" s="185">
        <v>619</v>
      </c>
      <c r="E66" s="185">
        <v>336</v>
      </c>
    </row>
    <row r="67" spans="2:5" x14ac:dyDescent="0.2">
      <c r="B67" s="49" t="s">
        <v>39</v>
      </c>
      <c r="C67" s="55">
        <v>73</v>
      </c>
      <c r="D67" s="55">
        <v>84</v>
      </c>
      <c r="E67" s="55">
        <v>332</v>
      </c>
    </row>
    <row r="68" spans="2:5" x14ac:dyDescent="0.2">
      <c r="B68" s="49" t="s">
        <v>148</v>
      </c>
      <c r="C68" s="55">
        <v>312</v>
      </c>
      <c r="D68" s="55">
        <v>187</v>
      </c>
      <c r="E68" s="55">
        <v>292</v>
      </c>
    </row>
    <row r="69" spans="2:5" x14ac:dyDescent="0.2">
      <c r="B69" s="50" t="s">
        <v>155</v>
      </c>
      <c r="C69" s="185">
        <v>311</v>
      </c>
      <c r="D69" s="185">
        <v>211</v>
      </c>
      <c r="E69" s="185">
        <v>266</v>
      </c>
    </row>
    <row r="70" spans="2:5" x14ac:dyDescent="0.2">
      <c r="B70" s="49" t="s">
        <v>60</v>
      </c>
      <c r="C70" s="55">
        <v>956</v>
      </c>
      <c r="D70" s="55">
        <v>472</v>
      </c>
      <c r="E70" s="55">
        <v>247</v>
      </c>
    </row>
    <row r="71" spans="2:5" x14ac:dyDescent="0.2">
      <c r="B71" s="49" t="s">
        <v>40</v>
      </c>
      <c r="C71" s="55">
        <v>257</v>
      </c>
      <c r="D71" s="55">
        <v>274</v>
      </c>
      <c r="E71" s="55">
        <v>245</v>
      </c>
    </row>
    <row r="72" spans="2:5" x14ac:dyDescent="0.2">
      <c r="B72" s="50" t="s">
        <v>62</v>
      </c>
      <c r="C72" s="185">
        <v>549</v>
      </c>
      <c r="D72" s="185">
        <v>354</v>
      </c>
      <c r="E72" s="185">
        <v>244</v>
      </c>
    </row>
    <row r="73" spans="2:5" x14ac:dyDescent="0.2">
      <c r="B73" s="50" t="s">
        <v>203</v>
      </c>
      <c r="C73" s="185">
        <v>1076</v>
      </c>
      <c r="D73" s="185">
        <v>269</v>
      </c>
      <c r="E73" s="185">
        <v>214</v>
      </c>
    </row>
    <row r="74" spans="2:5" x14ac:dyDescent="0.2">
      <c r="B74" s="49" t="s">
        <v>154</v>
      </c>
      <c r="C74" s="55">
        <v>174</v>
      </c>
      <c r="D74" s="55">
        <v>150</v>
      </c>
      <c r="E74" s="55">
        <v>210</v>
      </c>
    </row>
    <row r="75" spans="2:5" x14ac:dyDescent="0.2">
      <c r="B75" s="49" t="s">
        <v>152</v>
      </c>
      <c r="C75" s="55">
        <v>365</v>
      </c>
      <c r="D75" s="55">
        <v>290</v>
      </c>
      <c r="E75" s="55">
        <v>204</v>
      </c>
    </row>
    <row r="76" spans="2:5" x14ac:dyDescent="0.2">
      <c r="B76" s="49" t="s">
        <v>132</v>
      </c>
      <c r="C76" s="55">
        <v>323</v>
      </c>
      <c r="D76" s="55">
        <v>342</v>
      </c>
      <c r="E76" s="55">
        <v>189</v>
      </c>
    </row>
    <row r="77" spans="2:5" x14ac:dyDescent="0.2">
      <c r="B77" s="49" t="s">
        <v>73</v>
      </c>
      <c r="C77" s="55">
        <v>205</v>
      </c>
      <c r="D77" s="55">
        <v>319</v>
      </c>
      <c r="E77" s="55">
        <v>181</v>
      </c>
    </row>
    <row r="78" spans="2:5" x14ac:dyDescent="0.2">
      <c r="B78" s="49" t="s">
        <v>134</v>
      </c>
      <c r="C78" s="55">
        <v>128</v>
      </c>
      <c r="D78" s="55">
        <v>92</v>
      </c>
      <c r="E78" s="55">
        <v>152</v>
      </c>
    </row>
    <row r="79" spans="2:5" x14ac:dyDescent="0.2">
      <c r="B79" s="49" t="s">
        <v>153</v>
      </c>
      <c r="C79" s="55">
        <v>134</v>
      </c>
      <c r="D79" s="55">
        <v>96</v>
      </c>
      <c r="E79" s="55">
        <v>141</v>
      </c>
    </row>
    <row r="80" spans="2:5" x14ac:dyDescent="0.2">
      <c r="B80" s="49" t="s">
        <v>18</v>
      </c>
      <c r="C80" s="55">
        <v>144</v>
      </c>
      <c r="D80" s="55">
        <v>109</v>
      </c>
      <c r="E80" s="55">
        <v>131</v>
      </c>
    </row>
    <row r="81" spans="2:5" x14ac:dyDescent="0.2">
      <c r="B81" s="50" t="s">
        <v>71</v>
      </c>
      <c r="C81" s="55">
        <v>22</v>
      </c>
      <c r="D81" s="55">
        <v>72</v>
      </c>
      <c r="E81" s="55">
        <v>124</v>
      </c>
    </row>
    <row r="82" spans="2:5" x14ac:dyDescent="0.2">
      <c r="B82" s="49" t="s">
        <v>262</v>
      </c>
      <c r="C82" s="55">
        <v>404</v>
      </c>
      <c r="D82" s="55">
        <v>255</v>
      </c>
      <c r="E82" s="55">
        <v>111</v>
      </c>
    </row>
    <row r="83" spans="2:5" x14ac:dyDescent="0.2">
      <c r="B83" s="50" t="s">
        <v>44</v>
      </c>
      <c r="C83" s="185">
        <v>72</v>
      </c>
      <c r="D83" s="185">
        <v>85</v>
      </c>
      <c r="E83" s="185">
        <v>87</v>
      </c>
    </row>
    <row r="84" spans="2:5" x14ac:dyDescent="0.2">
      <c r="B84" s="49" t="s">
        <v>36</v>
      </c>
      <c r="C84" s="55">
        <v>62</v>
      </c>
      <c r="D84" s="55">
        <v>153</v>
      </c>
      <c r="E84" s="55">
        <v>86</v>
      </c>
    </row>
    <row r="85" spans="2:5" x14ac:dyDescent="0.2">
      <c r="B85" s="49" t="s">
        <v>135</v>
      </c>
      <c r="C85" s="55">
        <v>295</v>
      </c>
      <c r="D85" s="55">
        <v>164</v>
      </c>
      <c r="E85" s="55">
        <v>76</v>
      </c>
    </row>
    <row r="86" spans="2:5" x14ac:dyDescent="0.2">
      <c r="B86" s="49" t="s">
        <v>41</v>
      </c>
      <c r="C86" s="55">
        <v>127</v>
      </c>
      <c r="D86" s="55">
        <v>100</v>
      </c>
      <c r="E86" s="55">
        <v>72</v>
      </c>
    </row>
    <row r="87" spans="2:5" x14ac:dyDescent="0.2">
      <c r="B87" s="50" t="s">
        <v>127</v>
      </c>
      <c r="C87" s="185">
        <v>52</v>
      </c>
      <c r="D87" s="185">
        <v>35</v>
      </c>
      <c r="E87" s="185">
        <v>68</v>
      </c>
    </row>
    <row r="88" spans="2:5" x14ac:dyDescent="0.2">
      <c r="B88" s="50" t="s">
        <v>128</v>
      </c>
      <c r="C88" s="185">
        <v>149</v>
      </c>
      <c r="D88" s="185">
        <v>28</v>
      </c>
      <c r="E88" s="185">
        <v>44</v>
      </c>
    </row>
    <row r="89" spans="2:5" x14ac:dyDescent="0.2">
      <c r="B89" s="49" t="s">
        <v>43</v>
      </c>
      <c r="C89" s="55">
        <v>28</v>
      </c>
      <c r="D89" s="55">
        <v>36</v>
      </c>
      <c r="E89" s="55">
        <v>33</v>
      </c>
    </row>
    <row r="90" spans="2:5" x14ac:dyDescent="0.2">
      <c r="B90" s="49" t="s">
        <v>139</v>
      </c>
      <c r="C90" s="55">
        <v>17</v>
      </c>
      <c r="D90" s="55">
        <v>13</v>
      </c>
      <c r="E90" s="55">
        <v>27</v>
      </c>
    </row>
    <row r="91" spans="2:5" x14ac:dyDescent="0.2">
      <c r="B91" s="50" t="s">
        <v>147</v>
      </c>
      <c r="C91" s="185">
        <v>35</v>
      </c>
      <c r="D91" s="185">
        <v>15</v>
      </c>
      <c r="E91" s="185">
        <v>21</v>
      </c>
    </row>
    <row r="92" spans="2:5" x14ac:dyDescent="0.2">
      <c r="B92" s="49" t="s">
        <v>129</v>
      </c>
      <c r="C92" s="55">
        <v>39</v>
      </c>
      <c r="D92" s="55">
        <v>22</v>
      </c>
      <c r="E92" s="55">
        <v>18</v>
      </c>
    </row>
    <row r="93" spans="2:5" x14ac:dyDescent="0.2">
      <c r="B93" s="49" t="s">
        <v>72</v>
      </c>
      <c r="C93" s="55">
        <v>12</v>
      </c>
      <c r="D93" s="55">
        <v>5</v>
      </c>
      <c r="E93" s="55">
        <v>5</v>
      </c>
    </row>
    <row r="94" spans="2:5" x14ac:dyDescent="0.2">
      <c r="B94" s="49" t="s">
        <v>265</v>
      </c>
      <c r="C94" s="55">
        <v>0</v>
      </c>
      <c r="D94" s="55">
        <v>0</v>
      </c>
      <c r="E94" s="55">
        <v>0</v>
      </c>
    </row>
    <row r="95" spans="2:5" x14ac:dyDescent="0.2">
      <c r="B95" s="49" t="s">
        <v>50</v>
      </c>
      <c r="C95" s="55">
        <v>0</v>
      </c>
      <c r="D95" s="55">
        <v>9</v>
      </c>
      <c r="E95" s="55">
        <v>0</v>
      </c>
    </row>
    <row r="96" spans="2:5" ht="13.5" thickBot="1" x14ac:dyDescent="0.25">
      <c r="B96" s="52" t="s">
        <v>260</v>
      </c>
      <c r="C96" s="97">
        <v>5448</v>
      </c>
      <c r="D96" s="97">
        <v>4793</v>
      </c>
      <c r="E96" s="97">
        <v>4176</v>
      </c>
    </row>
    <row r="97" spans="2:5" ht="13.5" thickBot="1" x14ac:dyDescent="0.25">
      <c r="B97" s="34" t="s">
        <v>7</v>
      </c>
      <c r="C97" s="57">
        <v>1318875</v>
      </c>
      <c r="D97" s="57">
        <v>1225960</v>
      </c>
      <c r="E97" s="56">
        <v>1127255</v>
      </c>
    </row>
    <row r="98" spans="2:5" ht="13.5" thickBot="1" x14ac:dyDescent="0.25">
      <c r="B98" s="34" t="s">
        <v>244</v>
      </c>
      <c r="C98" s="57">
        <v>478854</v>
      </c>
      <c r="D98" s="57">
        <v>496911</v>
      </c>
      <c r="E98" s="56">
        <v>531574</v>
      </c>
    </row>
    <row r="99" spans="2:5" ht="13.5" thickBot="1" x14ac:dyDescent="0.25">
      <c r="B99" s="34" t="s">
        <v>8</v>
      </c>
      <c r="C99" s="57">
        <v>1797729</v>
      </c>
      <c r="D99" s="57">
        <v>1722871</v>
      </c>
      <c r="E99" s="57">
        <v>1658829</v>
      </c>
    </row>
  </sheetData>
  <mergeCells count="1">
    <mergeCell ref="C1:E1"/>
  </mergeCells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opLeftCell="A3" workbookViewId="0">
      <selection activeCell="B37" sqref="B37"/>
    </sheetView>
  </sheetViews>
  <sheetFormatPr defaultRowHeight="12.75" x14ac:dyDescent="0.2"/>
  <sheetData>
    <row r="1" spans="2:10" x14ac:dyDescent="0.2">
      <c r="B1" s="221" t="s">
        <v>289</v>
      </c>
      <c r="C1" s="221"/>
      <c r="D1" s="221"/>
      <c r="E1" s="221"/>
      <c r="F1" s="221"/>
      <c r="G1" s="221"/>
      <c r="H1" s="221"/>
      <c r="I1" s="221"/>
      <c r="J1" s="221"/>
    </row>
    <row r="4" spans="2:10" x14ac:dyDescent="0.2">
      <c r="B4" s="1"/>
      <c r="C4" s="222" t="s">
        <v>281</v>
      </c>
      <c r="D4" s="223"/>
      <c r="E4" s="223"/>
      <c r="F4" s="223"/>
      <c r="G4" s="223"/>
      <c r="H4" s="224"/>
      <c r="I4" s="222" t="s">
        <v>280</v>
      </c>
      <c r="J4" s="224"/>
    </row>
    <row r="5" spans="2:10" x14ac:dyDescent="0.2">
      <c r="B5" s="1"/>
      <c r="C5" s="16">
        <v>2010</v>
      </c>
      <c r="D5" s="16">
        <v>2011</v>
      </c>
      <c r="E5" s="25">
        <v>2012</v>
      </c>
      <c r="F5" s="16">
        <v>2013</v>
      </c>
      <c r="G5" s="16">
        <v>2014</v>
      </c>
      <c r="H5" s="16">
        <v>2015</v>
      </c>
      <c r="I5" s="30" t="s">
        <v>290</v>
      </c>
      <c r="J5" s="30" t="s">
        <v>294</v>
      </c>
    </row>
    <row r="6" spans="2:10" x14ac:dyDescent="0.2">
      <c r="B6" s="30" t="s">
        <v>261</v>
      </c>
      <c r="C6" s="62">
        <v>5279</v>
      </c>
      <c r="D6" s="62">
        <v>18210</v>
      </c>
      <c r="E6" s="63">
        <v>3199</v>
      </c>
      <c r="F6" s="64">
        <v>11036</v>
      </c>
      <c r="G6" s="64">
        <v>7140</v>
      </c>
      <c r="H6" s="168">
        <v>3462</v>
      </c>
      <c r="I6" s="170">
        <v>-35.302645886190653</v>
      </c>
      <c r="J6" s="65">
        <v>-51.512605042016801</v>
      </c>
    </row>
    <row r="7" spans="2:10" x14ac:dyDescent="0.2">
      <c r="B7" s="53" t="s">
        <v>269</v>
      </c>
      <c r="C7" s="62">
        <v>5906</v>
      </c>
      <c r="D7" s="62">
        <v>8767</v>
      </c>
      <c r="E7" s="63">
        <v>2966</v>
      </c>
      <c r="F7" s="62">
        <v>2527</v>
      </c>
      <c r="G7" s="62">
        <v>8023</v>
      </c>
      <c r="H7" s="169">
        <v>3770</v>
      </c>
      <c r="I7" s="171">
        <v>217.49109616145628</v>
      </c>
      <c r="J7" s="172">
        <v>-53.010095974074531</v>
      </c>
    </row>
    <row r="8" spans="2:10" x14ac:dyDescent="0.2">
      <c r="B8" s="53" t="s">
        <v>270</v>
      </c>
      <c r="C8" s="62">
        <v>8097</v>
      </c>
      <c r="D8" s="62">
        <v>28270</v>
      </c>
      <c r="E8" s="63">
        <v>6288</v>
      </c>
      <c r="F8" s="62">
        <v>12230</v>
      </c>
      <c r="G8" s="62">
        <v>5734</v>
      </c>
      <c r="H8" s="169">
        <v>260</v>
      </c>
      <c r="I8" s="171">
        <v>-53.115290269828286</v>
      </c>
      <c r="J8" s="172">
        <v>-95.465643529822117</v>
      </c>
    </row>
    <row r="9" spans="2:10" x14ac:dyDescent="0.2">
      <c r="B9" s="53" t="s">
        <v>271</v>
      </c>
      <c r="C9" s="62">
        <v>23058</v>
      </c>
      <c r="D9" s="62">
        <v>35800</v>
      </c>
      <c r="E9" s="63">
        <v>30953</v>
      </c>
      <c r="F9" s="62">
        <v>40285</v>
      </c>
      <c r="G9" s="62">
        <v>34426</v>
      </c>
      <c r="H9" s="169">
        <v>15648</v>
      </c>
      <c r="I9" s="171">
        <v>-14.54387489139879</v>
      </c>
      <c r="J9" s="172">
        <v>-54.545982687503638</v>
      </c>
    </row>
    <row r="10" spans="2:10" x14ac:dyDescent="0.2">
      <c r="B10" s="53" t="s">
        <v>272</v>
      </c>
      <c r="C10" s="62">
        <v>40746</v>
      </c>
      <c r="D10" s="62">
        <v>52284</v>
      </c>
      <c r="E10" s="63">
        <v>47056</v>
      </c>
      <c r="F10" s="62">
        <v>56061</v>
      </c>
      <c r="G10" s="62">
        <v>41813</v>
      </c>
      <c r="H10" s="169">
        <v>25595</v>
      </c>
      <c r="I10" s="171">
        <v>-25.415172758245486</v>
      </c>
      <c r="J10" s="172">
        <v>-38.786980125798195</v>
      </c>
    </row>
    <row r="11" spans="2:10" x14ac:dyDescent="0.2">
      <c r="B11" s="53" t="s">
        <v>273</v>
      </c>
      <c r="C11" s="62">
        <v>54939</v>
      </c>
      <c r="D11" s="62">
        <v>46105</v>
      </c>
      <c r="E11" s="63">
        <v>57829</v>
      </c>
      <c r="F11" s="62">
        <v>43201</v>
      </c>
      <c r="G11" s="62">
        <v>34782</v>
      </c>
      <c r="H11" s="169">
        <v>28557</v>
      </c>
      <c r="I11" s="171">
        <v>-19.487974815397791</v>
      </c>
      <c r="J11" s="172">
        <v>-17.897188200793511</v>
      </c>
    </row>
    <row r="12" spans="2:10" x14ac:dyDescent="0.2">
      <c r="B12" s="53" t="s">
        <v>274</v>
      </c>
      <c r="C12" s="62">
        <v>43073</v>
      </c>
      <c r="D12" s="62">
        <v>57328</v>
      </c>
      <c r="E12" s="63">
        <v>76927</v>
      </c>
      <c r="F12" s="62">
        <v>76393</v>
      </c>
      <c r="G12" s="62">
        <v>49422</v>
      </c>
      <c r="H12" s="169">
        <v>31967</v>
      </c>
      <c r="I12" s="171">
        <v>-35.305590826384616</v>
      </c>
      <c r="J12" s="172">
        <v>-35.318279308809842</v>
      </c>
    </row>
    <row r="13" spans="2:10" x14ac:dyDescent="0.2">
      <c r="B13" s="53" t="s">
        <v>275</v>
      </c>
      <c r="C13" s="62">
        <v>51475</v>
      </c>
      <c r="D13" s="62">
        <v>69008</v>
      </c>
      <c r="E13" s="63">
        <v>66801</v>
      </c>
      <c r="F13" s="62">
        <v>63689</v>
      </c>
      <c r="G13" s="62">
        <v>35148</v>
      </c>
      <c r="H13" s="169">
        <v>23114</v>
      </c>
      <c r="I13" s="171">
        <v>-44.813076041388619</v>
      </c>
      <c r="J13" s="172">
        <v>-34.238078980311826</v>
      </c>
    </row>
    <row r="14" spans="2:10" x14ac:dyDescent="0.2">
      <c r="B14" s="53" t="s">
        <v>276</v>
      </c>
      <c r="C14" s="62">
        <v>46492</v>
      </c>
      <c r="D14" s="62">
        <v>64760</v>
      </c>
      <c r="E14" s="63">
        <v>71064</v>
      </c>
      <c r="F14" s="62">
        <v>62147</v>
      </c>
      <c r="G14" s="62">
        <v>41632</v>
      </c>
      <c r="H14" s="169">
        <v>31857</v>
      </c>
      <c r="I14" s="171">
        <v>-33.010442981962115</v>
      </c>
      <c r="J14" s="172">
        <v>-23.479534973097614</v>
      </c>
    </row>
    <row r="15" spans="2:10" x14ac:dyDescent="0.2">
      <c r="B15" s="53" t="s">
        <v>277</v>
      </c>
      <c r="C15" s="62">
        <v>40080</v>
      </c>
      <c r="D15" s="62">
        <v>54209</v>
      </c>
      <c r="E15" s="63">
        <v>69573</v>
      </c>
      <c r="F15" s="62">
        <v>77554</v>
      </c>
      <c r="G15" s="62">
        <v>49149</v>
      </c>
      <c r="H15" s="169">
        <v>32790</v>
      </c>
      <c r="I15" s="171">
        <v>-36.626092786961337</v>
      </c>
      <c r="J15" s="172">
        <v>-33.284502227919191</v>
      </c>
    </row>
    <row r="16" spans="2:10" x14ac:dyDescent="0.2">
      <c r="B16" s="53" t="s">
        <v>278</v>
      </c>
      <c r="C16" s="62">
        <v>24353</v>
      </c>
      <c r="D16" s="62">
        <v>43158</v>
      </c>
      <c r="E16" s="63">
        <v>27220</v>
      </c>
      <c r="F16" s="62">
        <v>28292</v>
      </c>
      <c r="G16" s="62">
        <v>19959</v>
      </c>
      <c r="H16" s="169"/>
      <c r="I16" s="171">
        <v>-29.453555775484229</v>
      </c>
      <c r="J16" s="172"/>
    </row>
    <row r="17" spans="2:10" x14ac:dyDescent="0.2">
      <c r="B17" s="53" t="s">
        <v>279</v>
      </c>
      <c r="C17" s="62">
        <v>8889</v>
      </c>
      <c r="D17" s="62">
        <v>5490</v>
      </c>
      <c r="E17" s="63">
        <v>8759</v>
      </c>
      <c r="F17" s="62">
        <v>7786</v>
      </c>
      <c r="G17" s="62">
        <v>3664</v>
      </c>
      <c r="H17" s="169"/>
      <c r="I17" s="171">
        <v>-52.941176470588239</v>
      </c>
      <c r="J17" s="172"/>
    </row>
    <row r="18" spans="2:10" ht="21.75" x14ac:dyDescent="0.2">
      <c r="B18" s="113" t="s">
        <v>301</v>
      </c>
      <c r="C18" s="66">
        <v>319145</v>
      </c>
      <c r="D18" s="66">
        <v>434741</v>
      </c>
      <c r="E18" s="66">
        <v>432656</v>
      </c>
      <c r="F18" s="66">
        <v>445123</v>
      </c>
      <c r="G18" s="66">
        <v>307269</v>
      </c>
      <c r="H18" s="66">
        <v>197020</v>
      </c>
      <c r="I18" s="67">
        <v>-30.969866755930386</v>
      </c>
      <c r="J18" s="67">
        <v>-35.880287305260218</v>
      </c>
    </row>
    <row r="19" spans="2:10" ht="21.75" x14ac:dyDescent="0.2">
      <c r="B19" s="113" t="s">
        <v>8</v>
      </c>
      <c r="C19" s="66">
        <v>352387</v>
      </c>
      <c r="D19" s="66">
        <v>483389</v>
      </c>
      <c r="E19" s="66">
        <v>468635</v>
      </c>
      <c r="F19" s="66">
        <v>481201</v>
      </c>
      <c r="G19" s="66">
        <v>330892</v>
      </c>
      <c r="H19" s="66"/>
      <c r="I19" s="67">
        <v>-31.236219376102714</v>
      </c>
      <c r="J19" s="67"/>
    </row>
    <row r="22" spans="2:10" x14ac:dyDescent="0.2">
      <c r="B22" s="225" t="s">
        <v>306</v>
      </c>
      <c r="C22" s="225"/>
      <c r="D22" s="225"/>
      <c r="E22" s="225"/>
    </row>
    <row r="23" spans="2:10" x14ac:dyDescent="0.2">
      <c r="B23" s="190">
        <v>2003</v>
      </c>
      <c r="C23" s="226">
        <v>5</v>
      </c>
      <c r="D23" s="226"/>
      <c r="E23" s="226"/>
    </row>
    <row r="24" spans="2:10" x14ac:dyDescent="0.2">
      <c r="B24" s="190">
        <v>2004</v>
      </c>
      <c r="C24" s="226">
        <v>32</v>
      </c>
      <c r="D24" s="226"/>
      <c r="E24" s="226"/>
    </row>
    <row r="25" spans="2:10" x14ac:dyDescent="0.2">
      <c r="B25" s="190">
        <v>2005</v>
      </c>
      <c r="C25" s="226">
        <v>26</v>
      </c>
      <c r="D25" s="226"/>
      <c r="E25" s="226"/>
    </row>
    <row r="26" spans="2:10" x14ac:dyDescent="0.2">
      <c r="B26" s="190">
        <v>2006</v>
      </c>
      <c r="C26" s="226">
        <v>94</v>
      </c>
      <c r="D26" s="226"/>
      <c r="E26" s="226"/>
    </row>
    <row r="27" spans="2:10" x14ac:dyDescent="0.2">
      <c r="B27" s="190">
        <v>2007</v>
      </c>
      <c r="C27" s="226">
        <v>122</v>
      </c>
      <c r="D27" s="226"/>
      <c r="E27" s="226"/>
    </row>
    <row r="28" spans="2:10" x14ac:dyDescent="0.2">
      <c r="B28" s="190">
        <v>2008</v>
      </c>
      <c r="C28" s="226">
        <v>128</v>
      </c>
      <c r="D28" s="226"/>
      <c r="E28" s="226"/>
    </row>
    <row r="29" spans="2:10" x14ac:dyDescent="0.2">
      <c r="B29" s="190">
        <v>2009</v>
      </c>
      <c r="C29" s="226">
        <v>127</v>
      </c>
      <c r="D29" s="226"/>
      <c r="E29" s="226"/>
    </row>
    <row r="30" spans="2:10" x14ac:dyDescent="0.2">
      <c r="B30" s="190">
        <v>2010</v>
      </c>
      <c r="C30" s="226">
        <v>141</v>
      </c>
      <c r="D30" s="226"/>
      <c r="E30" s="226"/>
    </row>
    <row r="31" spans="2:10" x14ac:dyDescent="0.2">
      <c r="B31" s="190">
        <v>2011</v>
      </c>
      <c r="C31" s="226">
        <v>272</v>
      </c>
      <c r="D31" s="226"/>
      <c r="E31" s="226"/>
    </row>
    <row r="32" spans="2:10" x14ac:dyDescent="0.2">
      <c r="B32" s="190">
        <v>2012</v>
      </c>
      <c r="C32" s="226">
        <v>286</v>
      </c>
      <c r="D32" s="226"/>
      <c r="E32" s="226"/>
    </row>
    <row r="33" spans="2:5" x14ac:dyDescent="0.2">
      <c r="B33" s="190">
        <v>2013</v>
      </c>
      <c r="C33" s="226">
        <v>198</v>
      </c>
      <c r="D33" s="226"/>
      <c r="E33" s="226"/>
    </row>
    <row r="34" spans="2:5" x14ac:dyDescent="0.2">
      <c r="B34" s="190">
        <v>2014</v>
      </c>
      <c r="C34" s="226">
        <v>136</v>
      </c>
      <c r="D34" s="226"/>
      <c r="E34" s="226"/>
    </row>
    <row r="35" spans="2:5" x14ac:dyDescent="0.2">
      <c r="B35" s="190">
        <v>2015</v>
      </c>
      <c r="C35" s="226">
        <v>104</v>
      </c>
      <c r="D35" s="226"/>
      <c r="E35" s="226"/>
    </row>
    <row r="36" spans="2:5" x14ac:dyDescent="0.2">
      <c r="B36" s="227" t="s">
        <v>307</v>
      </c>
      <c r="C36" s="227"/>
      <c r="D36" s="227"/>
      <c r="E36" s="227"/>
    </row>
  </sheetData>
  <mergeCells count="18">
    <mergeCell ref="C34:E34"/>
    <mergeCell ref="C35:E35"/>
    <mergeCell ref="B36:E36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4:H4"/>
    <mergeCell ref="I4:J4"/>
    <mergeCell ref="B1:J1"/>
    <mergeCell ref="B22:E22"/>
    <mergeCell ref="C23:E23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"/>
  <sheetViews>
    <sheetView workbookViewId="0"/>
  </sheetViews>
  <sheetFormatPr defaultRowHeight="12.75" x14ac:dyDescent="0.2"/>
  <cols>
    <col min="2" max="2" width="11.5703125" style="119" bestFit="1" customWidth="1"/>
    <col min="3" max="7" width="15.7109375" style="119" customWidth="1"/>
    <col min="8" max="9" width="15.7109375" customWidth="1"/>
  </cols>
  <sheetData>
    <row r="4" spans="2:9" ht="13.5" thickBot="1" x14ac:dyDescent="0.25"/>
    <row r="5" spans="2:9" ht="32.25" thickBot="1" x14ac:dyDescent="0.25">
      <c r="B5" s="186" t="s">
        <v>305</v>
      </c>
      <c r="C5" s="187" t="s">
        <v>248</v>
      </c>
      <c r="D5" s="186" t="s">
        <v>249</v>
      </c>
      <c r="E5" s="186" t="s">
        <v>252</v>
      </c>
      <c r="F5" s="186" t="s">
        <v>250</v>
      </c>
      <c r="G5" s="186" t="s">
        <v>251</v>
      </c>
      <c r="H5" s="186" t="s">
        <v>253</v>
      </c>
      <c r="I5" s="188" t="s">
        <v>254</v>
      </c>
    </row>
    <row r="6" spans="2:9" ht="16.5" thickBot="1" x14ac:dyDescent="0.25">
      <c r="B6" s="186" t="s">
        <v>261</v>
      </c>
      <c r="C6" s="189">
        <v>12734</v>
      </c>
      <c r="D6" s="189">
        <v>3462</v>
      </c>
      <c r="E6" s="189">
        <v>192</v>
      </c>
      <c r="F6" s="189">
        <v>1218</v>
      </c>
      <c r="G6" s="189">
        <v>245</v>
      </c>
      <c r="H6" s="189">
        <v>0</v>
      </c>
      <c r="I6" s="189">
        <f>SUM(C6:H6)</f>
        <v>17851</v>
      </c>
    </row>
    <row r="7" spans="2:9" ht="16.5" thickBot="1" x14ac:dyDescent="0.25">
      <c r="B7" s="186" t="s">
        <v>269</v>
      </c>
      <c r="C7" s="189">
        <v>20049</v>
      </c>
      <c r="D7" s="189">
        <v>3770</v>
      </c>
      <c r="E7" s="189">
        <v>267</v>
      </c>
      <c r="F7" s="189">
        <v>1060</v>
      </c>
      <c r="G7" s="189">
        <v>1</v>
      </c>
      <c r="H7" s="189">
        <v>0</v>
      </c>
      <c r="I7" s="189">
        <f t="shared" ref="I7:I17" si="0">SUM(C7:H7)</f>
        <v>25147</v>
      </c>
    </row>
    <row r="8" spans="2:9" ht="16.5" thickBot="1" x14ac:dyDescent="0.25">
      <c r="B8" s="186" t="s">
        <v>270</v>
      </c>
      <c r="C8" s="189">
        <v>32694</v>
      </c>
      <c r="D8" s="189">
        <v>260</v>
      </c>
      <c r="E8" s="189">
        <v>282</v>
      </c>
      <c r="F8" s="189">
        <v>3029</v>
      </c>
      <c r="G8" s="189">
        <v>4</v>
      </c>
      <c r="H8" s="189">
        <v>0</v>
      </c>
      <c r="I8" s="189">
        <f t="shared" si="0"/>
        <v>36269</v>
      </c>
    </row>
    <row r="9" spans="2:9" ht="16.5" thickBot="1" x14ac:dyDescent="0.25">
      <c r="B9" s="186" t="s">
        <v>271</v>
      </c>
      <c r="C9" s="189">
        <v>50644</v>
      </c>
      <c r="D9" s="189">
        <v>15648</v>
      </c>
      <c r="E9" s="189">
        <v>241</v>
      </c>
      <c r="F9" s="189">
        <v>2584</v>
      </c>
      <c r="G9" s="189">
        <v>2254</v>
      </c>
      <c r="H9" s="189">
        <v>0</v>
      </c>
      <c r="I9" s="189">
        <f>SUM(C9:H9)</f>
        <v>71371</v>
      </c>
    </row>
    <row r="10" spans="2:9" ht="16.5" thickBot="1" x14ac:dyDescent="0.25">
      <c r="B10" s="186" t="s">
        <v>272</v>
      </c>
      <c r="C10" s="189">
        <v>98735</v>
      </c>
      <c r="D10" s="189">
        <v>25595</v>
      </c>
      <c r="E10" s="189">
        <v>262</v>
      </c>
      <c r="F10" s="189">
        <v>4155</v>
      </c>
      <c r="G10" s="189">
        <v>6</v>
      </c>
      <c r="H10" s="189">
        <v>1</v>
      </c>
      <c r="I10" s="189">
        <f t="shared" si="0"/>
        <v>128754</v>
      </c>
    </row>
    <row r="11" spans="2:9" ht="16.5" thickBot="1" x14ac:dyDescent="0.25">
      <c r="B11" s="186" t="s">
        <v>273</v>
      </c>
      <c r="C11" s="189">
        <v>112330</v>
      </c>
      <c r="D11" s="189">
        <v>28557</v>
      </c>
      <c r="E11" s="189">
        <v>299</v>
      </c>
      <c r="F11" s="189">
        <v>3504</v>
      </c>
      <c r="G11" s="189">
        <v>1278</v>
      </c>
      <c r="H11" s="189">
        <v>0</v>
      </c>
      <c r="I11" s="189">
        <f t="shared" si="0"/>
        <v>145968</v>
      </c>
    </row>
    <row r="12" spans="2:9" ht="16.5" thickBot="1" x14ac:dyDescent="0.25">
      <c r="B12" s="186" t="s">
        <v>274</v>
      </c>
      <c r="C12" s="189">
        <v>178125</v>
      </c>
      <c r="D12" s="189">
        <v>31967</v>
      </c>
      <c r="E12" s="189">
        <v>218</v>
      </c>
      <c r="F12" s="189">
        <v>7737</v>
      </c>
      <c r="G12" s="189">
        <v>51</v>
      </c>
      <c r="H12" s="189">
        <v>5</v>
      </c>
      <c r="I12" s="189">
        <f t="shared" si="0"/>
        <v>218103</v>
      </c>
    </row>
    <row r="13" spans="2:9" ht="16.5" thickBot="1" x14ac:dyDescent="0.25">
      <c r="B13" s="186" t="s">
        <v>275</v>
      </c>
      <c r="C13" s="189">
        <v>167039</v>
      </c>
      <c r="D13" s="189">
        <v>23114</v>
      </c>
      <c r="E13" s="189">
        <v>191</v>
      </c>
      <c r="F13" s="189">
        <v>12747</v>
      </c>
      <c r="G13" s="189">
        <v>1</v>
      </c>
      <c r="H13" s="189">
        <v>3</v>
      </c>
      <c r="I13" s="189">
        <f t="shared" si="0"/>
        <v>203095</v>
      </c>
    </row>
    <row r="14" spans="2:9" ht="16.5" thickBot="1" x14ac:dyDescent="0.25">
      <c r="B14" s="186" t="s">
        <v>276</v>
      </c>
      <c r="C14" s="189">
        <v>114082</v>
      </c>
      <c r="D14" s="189">
        <v>31857</v>
      </c>
      <c r="E14" s="189">
        <v>221</v>
      </c>
      <c r="F14" s="189">
        <v>6778</v>
      </c>
      <c r="G14" s="189">
        <v>2</v>
      </c>
      <c r="H14" s="189">
        <v>1</v>
      </c>
      <c r="I14" s="189">
        <f t="shared" si="0"/>
        <v>152941</v>
      </c>
    </row>
    <row r="15" spans="2:9" ht="16.5" thickBot="1" x14ac:dyDescent="0.25">
      <c r="B15" s="186" t="s">
        <v>277</v>
      </c>
      <c r="C15" s="189">
        <v>91496</v>
      </c>
      <c r="D15" s="189">
        <v>32790</v>
      </c>
      <c r="E15" s="189">
        <v>191</v>
      </c>
      <c r="F15" s="189">
        <v>3235</v>
      </c>
      <c r="G15" s="189">
        <v>44</v>
      </c>
      <c r="H15" s="189">
        <v>0</v>
      </c>
      <c r="I15" s="189">
        <f t="shared" si="0"/>
        <v>127756</v>
      </c>
    </row>
    <row r="16" spans="2:9" ht="16.5" thickBot="1" x14ac:dyDescent="0.25">
      <c r="B16" s="186" t="s">
        <v>278</v>
      </c>
      <c r="C16" s="189"/>
      <c r="D16" s="189"/>
      <c r="E16" s="189"/>
      <c r="F16" s="189"/>
      <c r="G16" s="189"/>
      <c r="H16" s="189"/>
      <c r="I16" s="189">
        <f t="shared" si="0"/>
        <v>0</v>
      </c>
    </row>
    <row r="17" spans="2:9" ht="16.5" thickBot="1" x14ac:dyDescent="0.25">
      <c r="B17" s="186" t="s">
        <v>279</v>
      </c>
      <c r="C17" s="189"/>
      <c r="D17" s="189"/>
      <c r="E17" s="189"/>
      <c r="F17" s="189"/>
      <c r="G17" s="189"/>
      <c r="H17" s="189"/>
      <c r="I17" s="189">
        <f t="shared" si="0"/>
        <v>0</v>
      </c>
    </row>
    <row r="18" spans="2:9" ht="16.5" thickBot="1" x14ac:dyDescent="0.25">
      <c r="B18" s="187" t="s">
        <v>254</v>
      </c>
      <c r="C18" s="189">
        <f>SUM(C6:C17)</f>
        <v>877928</v>
      </c>
      <c r="D18" s="189">
        <f t="shared" ref="D18:I18" si="1">SUM(D6:D17)</f>
        <v>197020</v>
      </c>
      <c r="E18" s="189">
        <f t="shared" si="1"/>
        <v>2364</v>
      </c>
      <c r="F18" s="189">
        <f t="shared" si="1"/>
        <v>46047</v>
      </c>
      <c r="G18" s="189">
        <f t="shared" si="1"/>
        <v>3886</v>
      </c>
      <c r="H18" s="189">
        <f t="shared" si="1"/>
        <v>10</v>
      </c>
      <c r="I18" s="189">
        <f t="shared" si="1"/>
        <v>1127255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3</vt:i4>
      </vt:variant>
    </vt:vector>
  </HeadingPairs>
  <TitlesOfParts>
    <vt:vector size="12" baseType="lpstr">
      <vt:lpstr>GİRİŞ FORMU</vt:lpstr>
      <vt:lpstr>MİLLİYETXKAPI</vt:lpstr>
      <vt:lpstr>1-KARŞILAŞTIRMALI HAREKETLER</vt:lpstr>
      <vt:lpstr>2-MİLLİYETXAY</vt:lpstr>
      <vt:lpstr>3-YENİ TABLO-1</vt:lpstr>
      <vt:lpstr>4-YENİ TABLO-2</vt:lpstr>
      <vt:lpstr>5-GRAFİK1</vt:lpstr>
      <vt:lpstr>6-KRUVAZİYER</vt:lpstr>
      <vt:lpstr>7-KAPIXAY</vt:lpstr>
      <vt:lpstr>'1-KARŞILAŞTIRMALI HAREKETLER'!Yazdırma_Alanı</vt:lpstr>
      <vt:lpstr>'2-MİLLİYETXAY'!Yazdırma_Alanı</vt:lpstr>
      <vt:lpstr>MİLLİYETXKAPI!Yazdırma_Alanı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Çağdaş</cp:lastModifiedBy>
  <cp:lastPrinted>2015-07-03T06:38:39Z</cp:lastPrinted>
  <dcterms:created xsi:type="dcterms:W3CDTF">2010-01-18T12:24:59Z</dcterms:created>
  <dcterms:modified xsi:type="dcterms:W3CDTF">2022-10-19T12:00:53Z</dcterms:modified>
</cp:coreProperties>
</file>