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975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'Tablo1'!$A$1:$I$44</definedName>
    <definedName name="_xlnm.Print_Area" localSheetId="1">'Tablo2'!$A$1:$I$45</definedName>
    <definedName name="_xlnm.Print_Area" localSheetId="2">'Tablo3'!$A$1:$L$23</definedName>
    <definedName name="_xlnm.Print_Area" localSheetId="4">'Tablo5'!$A$1:$L$54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<sst xmlns="http://schemas.openxmlformats.org/spreadsheetml/2006/main" count="230" uniqueCount="60">
  <si>
    <t>OCAK-HAZİRAN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</si>
  <si>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</si>
  <si>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</si>
  <si>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</si>
  <si>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</si>
  <si>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</si>
  <si>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</si>
  <si>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</si>
  <si>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</si>
  <si>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</si>
  <si>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ETNOGRAFYA</t>
  </si>
  <si>
    <t>-</t>
  </si>
  <si>
    <t>ATATÜRK MÜZ.</t>
  </si>
  <si>
    <r>
      <t>TARİH VE SANAT MÜZ</t>
    </r>
    <r>
      <rPr>
        <sz val="10"/>
        <rFont val="Arial Tur"/>
        <family val="0"/>
      </rPr>
      <t>.</t>
    </r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</si>
  <si>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</si>
  <si>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</si>
  <si>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</si>
  <si>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</si>
  <si>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</si>
  <si>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</si>
  <si>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</si>
  <si>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</si>
  <si>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</si>
  <si>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</si>
  <si>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ERYTHRAI(IDIRI)</t>
  </si>
  <si>
    <t>ÖDEMİŞ MÜZ.</t>
  </si>
  <si>
    <t>TİRE MÜZESİ</t>
  </si>
  <si>
    <t>ÇAKIRAĞA KONAĞI</t>
  </si>
  <si>
    <t>TEOS</t>
  </si>
  <si>
    <t>KLAROS</t>
  </si>
  <si>
    <t>GENEL TOPLAM</t>
  </si>
  <si>
    <t>OCAK-HAZİRAN DÖNEMİNDE İZMİR İLİNE BAĞLI MÜZELERİN GELİRLERİ</t>
  </si>
  <si>
    <t>ETNOGRAFYA  MÜZ.</t>
  </si>
  <si>
    <r>
      <t>TARİH VE SANAT MÜZ</t>
    </r>
    <r>
      <rPr>
        <sz val="11"/>
        <color theme="1"/>
        <rFont val="Calibri"/>
        <family val="2"/>
      </rPr>
      <t>.</t>
    </r>
  </si>
  <si>
    <t>ERYTHRAİ(ILDIRI)</t>
  </si>
  <si>
    <t>CLAROS</t>
  </si>
  <si>
    <t>2011 YILINDA İZMİR İLİNE BAĞLI MÜZELERİN ZİYARETÇİLERİNİN AYLIK DAĞILIMI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</si>
  <si>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</si>
  <si>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</si>
  <si>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</si>
  <si>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</si>
  <si>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</si>
  <si>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</si>
  <si>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</si>
  <si>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</si>
  <si>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</si>
  <si>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</si>
  <si>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</si>
  <si>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</si>
  <si>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</si>
  <si>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YILINDA İZMİR İLİNE BAĞLI MÜZELERİN GELİRLERİ</t>
  </si>
  <si>
    <t>İZMİR'E BAĞLI MÜZELERİN ZİYARETÇİ SAYILARININ YILLARA VE AYLARA GÖRE DAĞILIMI</t>
  </si>
  <si>
    <t>İZMİR'E BAĞLI MÜZELERİN GELİRİNİN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</si>
  <si>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</si>
  <si>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</si>
  <si>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</si>
  <si>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</si>
  <si>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</si>
  <si>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</si>
  <si>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6 AYLIK TOPLAM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</si>
</sst>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_ * #,##0_ ;_ * \-#,##0_ ;_ * &quot;-&quot;_ ;_ @_ "/>
    <numFmt numFmtId="166" formatCode="###\ ###\ 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0" fontId="6" fillId="35" borderId="14" xfId="0" applyFont="1" applyFill="1" applyBorder="1" applyAlignment="1">
      <alignment/>
    </xf>
    <xf numFmtId="0" fontId="0" fillId="0" borderId="0" xfId="0" applyFill="1" applyAlignment="1">
      <alignment/>
    </xf>
    <xf numFmtId="0" fontId="6" fillId="34" borderId="14" xfId="0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7" fillId="36" borderId="15" xfId="0" applyFont="1" applyFill="1" applyBorder="1" applyAlignment="1">
      <alignment horizontal="center" vertical="center"/>
    </xf>
    <xf numFmtId="3" fontId="7" fillId="36" borderId="15" xfId="0" applyNumberFormat="1" applyFont="1" applyFill="1" applyBorder="1" applyAlignment="1">
      <alignment horizontal="right" vertical="center"/>
    </xf>
    <xf numFmtId="4" fontId="7" fillId="36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right"/>
    </xf>
    <xf numFmtId="3" fontId="0" fillId="0" borderId="14" xfId="0" applyNumberFormat="1" applyBorder="1" applyAlignment="1">
      <alignment/>
    </xf>
    <xf numFmtId="0" fontId="6" fillId="35" borderId="17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0" fontId="7" fillId="36" borderId="18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0" fontId="0" fillId="33" borderId="19" xfId="0" applyFill="1" applyBorder="1" applyAlignment="1">
      <alignment horizontal="right"/>
    </xf>
    <xf numFmtId="0" fontId="0" fillId="35" borderId="20" xfId="0" applyFill="1" applyBorder="1" applyAlignment="1">
      <alignment/>
    </xf>
    <xf numFmtId="4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35" borderId="22" xfId="0" applyFill="1" applyBorder="1" applyAlignment="1">
      <alignment/>
    </xf>
    <xf numFmtId="4" fontId="0" fillId="0" borderId="14" xfId="0" applyNumberFormat="1" applyBorder="1" applyAlignment="1">
      <alignment/>
    </xf>
    <xf numFmtId="0" fontId="5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4" fontId="0" fillId="0" borderId="17" xfId="0" applyNumberFormat="1" applyBorder="1" applyAlignment="1">
      <alignment/>
    </xf>
    <xf numFmtId="0" fontId="8" fillId="36" borderId="25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/>
    </xf>
    <xf numFmtId="165" fontId="0" fillId="34" borderId="27" xfId="0" applyNumberFormat="1" applyFill="1" applyBorder="1" applyAlignment="1">
      <alignment/>
    </xf>
    <xf numFmtId="0" fontId="6" fillId="35" borderId="22" xfId="0" applyFont="1" applyFill="1" applyBorder="1" applyAlignment="1">
      <alignment/>
    </xf>
    <xf numFmtId="165" fontId="0" fillId="35" borderId="26" xfId="0" applyNumberFormat="1" applyFill="1" applyBorder="1" applyAlignment="1">
      <alignment/>
    </xf>
    <xf numFmtId="165" fontId="0" fillId="35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0" fontId="6" fillId="35" borderId="23" xfId="0" applyFont="1" applyFill="1" applyBorder="1" applyAlignment="1">
      <alignment/>
    </xf>
    <xf numFmtId="165" fontId="0" fillId="35" borderId="26" xfId="0" applyNumberFormat="1" applyFill="1" applyBorder="1" applyAlignment="1">
      <alignment horizontal="right"/>
    </xf>
    <xf numFmtId="165" fontId="0" fillId="35" borderId="14" xfId="0" applyNumberFormat="1" applyFill="1" applyBorder="1" applyAlignment="1">
      <alignment horizontal="right"/>
    </xf>
    <xf numFmtId="0" fontId="6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 horizontal="right"/>
    </xf>
    <xf numFmtId="165" fontId="0" fillId="34" borderId="14" xfId="0" applyNumberFormat="1" applyFill="1" applyBorder="1" applyAlignment="1">
      <alignment horizontal="right"/>
    </xf>
    <xf numFmtId="0" fontId="7" fillId="36" borderId="25" xfId="0" applyFont="1" applyFill="1" applyBorder="1" applyAlignment="1">
      <alignment horizontal="center" vertical="center"/>
    </xf>
    <xf numFmtId="165" fontId="4" fillId="36" borderId="28" xfId="0" applyNumberFormat="1" applyFont="1" applyFill="1" applyBorder="1" applyAlignment="1">
      <alignment horizontal="center" vertical="center"/>
    </xf>
    <xf numFmtId="165" fontId="4" fillId="36" borderId="1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34" borderId="27" xfId="0" applyNumberFormat="1" applyFill="1" applyBorder="1" applyAlignment="1">
      <alignment horizontal="right"/>
    </xf>
    <xf numFmtId="0" fontId="10" fillId="0" borderId="1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19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 vertical="center"/>
    </xf>
    <xf numFmtId="166" fontId="10" fillId="0" borderId="30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2" fontId="10" fillId="0" borderId="32" xfId="0" applyNumberFormat="1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2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7925"/>
          <c:w val="0.894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1"/>
          <c:order val="1"/>
          <c:tx>
            <c:strRef>
              <c:f>Tablo1!$D$5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Tablo1!$D$6:$D$18</c:f>
              <c:numCache/>
            </c:numRef>
          </c:val>
        </c:ser>
        <c:ser>
          <c:idx val="2"/>
          <c:order val="2"/>
          <c:tx>
            <c:strRef>
              <c:f>Tablo1!$E$5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Tablo1!$E$6:$E$18</c:f>
              <c:numCache/>
            </c:numRef>
          </c:val>
        </c:ser>
        <c:axId val="9526056"/>
        <c:axId val="18625641"/>
      </c:barChart>
      <c:catAx>
        <c:axId val="952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25641"/>
        <c:crosses val="autoZero"/>
        <c:auto val="1"/>
        <c:lblOffset val="100"/>
        <c:tickLblSkip val="1"/>
        <c:noMultiLvlLbl val="0"/>
      </c:catAx>
      <c:valAx>
        <c:axId val="18625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6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6"/>
          <c:w val="0.068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6"/>
          <c:w val="0.889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Tablo2!$C$5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Tablo2!$C$6:$C$18</c:f>
              <c:numCache/>
            </c:numRef>
          </c:val>
          <c:shape val="box"/>
        </c:ser>
        <c:ser>
          <c:idx val="1"/>
          <c:order val="1"/>
          <c:tx>
            <c:strRef>
              <c:f>Tablo2!$D$5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Tablo2!$D$6:$D$18</c:f>
              <c:numCache/>
            </c:numRef>
          </c:val>
          <c:shape val="box"/>
        </c:ser>
        <c:ser>
          <c:idx val="2"/>
          <c:order val="2"/>
          <c:tx>
            <c:strRef>
              <c:f>Tablo2!$E$5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Tablo2!$E$6:$E$18</c:f>
              <c:numCache/>
            </c:numRef>
          </c:val>
          <c:shape val="box"/>
        </c:ser>
        <c:shape val="box"/>
        <c:axId val="33413042"/>
        <c:axId val="32281923"/>
      </c:bar3D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81923"/>
        <c:crosses val="autoZero"/>
        <c:auto val="1"/>
        <c:lblOffset val="100"/>
        <c:tickLblSkip val="1"/>
        <c:noMultiLvlLbl val="0"/>
      </c:catAx>
      <c:valAx>
        <c:axId val="32281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3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645"/>
          <c:w val="0.069"/>
          <c:h val="0.1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 OCAK-HAZİRAN 2011</a:t>
            </a:r>
          </a:p>
        </c:rich>
      </c:tx>
      <c:layout>
        <c:manualLayout>
          <c:xMode val="factor"/>
          <c:yMode val="factor"/>
          <c:x val="0.0035"/>
          <c:y val="0.9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1"/>
          <c:y val="0.13625"/>
          <c:w val="0.6165"/>
          <c:h val="0.7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13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2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explosion val="1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explosion val="1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(Tablo4!$D$6,Tablo4!$D$8:$D$19,Tablo4!$D$21:$D$23)</c:f>
              <c:strCache/>
            </c:strRef>
          </c:cat>
          <c:val>
            <c:numRef>
              <c:f>(Tablo4!$G$6,Tablo4!$G$8:$G$19,Tablo4!$G$21:$G$23)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 OCAK-HAZİRAN 2011</a:t>
            </a:r>
          </a:p>
        </c:rich>
      </c:tx>
      <c:layout>
        <c:manualLayout>
          <c:xMode val="factor"/>
          <c:yMode val="factor"/>
          <c:x val="-0.0075"/>
          <c:y val="0.9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75"/>
          <c:y val="0.15325"/>
          <c:w val="0.5242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6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2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1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1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(Tablo5!$D$5,Tablo5!$D$8:$D$18)</c:f>
              <c:strCache/>
            </c:strRef>
          </c:cat>
          <c:val>
            <c:numRef>
              <c:f>(Tablo5!$G$5,Tablo5!$G$8:$G$18)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104775</xdr:rowOff>
    </xdr:from>
    <xdr:to>
      <xdr:col>8</xdr:col>
      <xdr:colOff>495300</xdr:colOff>
      <xdr:row>42</xdr:row>
      <xdr:rowOff>95250</xdr:rowOff>
    </xdr:to>
    <xdr:graphicFrame>
      <xdr:nvGraphicFramePr>
        <xdr:cNvPr id="1" name="2 Grafik"/>
        <xdr:cNvGraphicFramePr/>
      </xdr:nvGraphicFramePr>
      <xdr:xfrm>
        <a:off x="276225" y="3943350"/>
        <a:ext cx="6943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142875</xdr:rowOff>
    </xdr:from>
    <xdr:to>
      <xdr:col>8</xdr:col>
      <xdr:colOff>590550</xdr:colOff>
      <xdr:row>44</xdr:row>
      <xdr:rowOff>38100</xdr:rowOff>
    </xdr:to>
    <xdr:graphicFrame>
      <xdr:nvGraphicFramePr>
        <xdr:cNvPr id="1" name="2 Grafik"/>
        <xdr:cNvGraphicFramePr/>
      </xdr:nvGraphicFramePr>
      <xdr:xfrm>
        <a:off x="104775" y="3981450"/>
        <a:ext cx="6848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114300</xdr:rowOff>
    </xdr:from>
    <xdr:to>
      <xdr:col>12</xdr:col>
      <xdr:colOff>57150</xdr:colOff>
      <xdr:row>59</xdr:row>
      <xdr:rowOff>104775</xdr:rowOff>
    </xdr:to>
    <xdr:graphicFrame>
      <xdr:nvGraphicFramePr>
        <xdr:cNvPr id="1" name="2 Grafik"/>
        <xdr:cNvGraphicFramePr/>
      </xdr:nvGraphicFramePr>
      <xdr:xfrm>
        <a:off x="0" y="4352925"/>
        <a:ext cx="79819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47625</xdr:rowOff>
    </xdr:from>
    <xdr:to>
      <xdr:col>11</xdr:col>
      <xdr:colOff>180975</xdr:colOff>
      <xdr:row>52</xdr:row>
      <xdr:rowOff>114300</xdr:rowOff>
    </xdr:to>
    <xdr:graphicFrame>
      <xdr:nvGraphicFramePr>
        <xdr:cNvPr id="1" name="2 Grafik"/>
        <xdr:cNvGraphicFramePr/>
      </xdr:nvGraphicFramePr>
      <xdr:xfrm>
        <a:off x="390525" y="4095750"/>
        <a:ext cx="7591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</cols>
  <sheetData>
    <row r="1" spans="2:7" ht="15">
      <c r="B1" s="90" t="s">
        <v>51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62530</v>
      </c>
      <c r="D6" s="77">
        <v>65741</v>
      </c>
      <c r="E6" s="77">
        <v>61666</v>
      </c>
      <c r="F6" s="78">
        <f aca="true" t="shared" si="0" ref="F6:G11">((D6/C6)-1)*100</f>
        <v>5.135135135135127</v>
      </c>
      <c r="G6" s="79">
        <f t="shared" si="0"/>
        <v>-6.198567104242403</v>
      </c>
    </row>
    <row r="7" spans="2:7" ht="15.75">
      <c r="B7" s="76" t="s">
        <v>38</v>
      </c>
      <c r="C7" s="77">
        <v>61883</v>
      </c>
      <c r="D7" s="77">
        <v>67880</v>
      </c>
      <c r="E7" s="77">
        <v>120457</v>
      </c>
      <c r="F7" s="78">
        <f t="shared" si="0"/>
        <v>9.690868251377594</v>
      </c>
      <c r="G7" s="79">
        <f t="shared" si="0"/>
        <v>77.45580436063642</v>
      </c>
    </row>
    <row r="8" spans="2:7" ht="15.75">
      <c r="B8" s="76" t="s">
        <v>39</v>
      </c>
      <c r="C8" s="77">
        <v>123389</v>
      </c>
      <c r="D8" s="77">
        <v>143896</v>
      </c>
      <c r="E8" s="77">
        <v>241579</v>
      </c>
      <c r="F8" s="78">
        <f t="shared" si="0"/>
        <v>16.619795929945134</v>
      </c>
      <c r="G8" s="79">
        <f t="shared" si="0"/>
        <v>67.88444432089842</v>
      </c>
    </row>
    <row r="9" spans="2:7" ht="15.75">
      <c r="B9" s="76" t="s">
        <v>40</v>
      </c>
      <c r="C9" s="77">
        <v>289719</v>
      </c>
      <c r="D9" s="77">
        <v>268943</v>
      </c>
      <c r="E9" s="77">
        <v>370220</v>
      </c>
      <c r="F9" s="78">
        <f t="shared" si="0"/>
        <v>-7.171086466541721</v>
      </c>
      <c r="G9" s="79">
        <f t="shared" si="0"/>
        <v>37.65742183287908</v>
      </c>
    </row>
    <row r="10" spans="2:7" ht="15.75">
      <c r="B10" s="76" t="s">
        <v>41</v>
      </c>
      <c r="C10" s="77">
        <v>286561</v>
      </c>
      <c r="D10" s="77">
        <v>398475</v>
      </c>
      <c r="E10" s="77">
        <v>477453</v>
      </c>
      <c r="F10" s="78">
        <f t="shared" si="0"/>
        <v>39.054162987985094</v>
      </c>
      <c r="G10" s="79">
        <f t="shared" si="0"/>
        <v>19.820063993977044</v>
      </c>
    </row>
    <row r="11" spans="2:7" ht="15.75">
      <c r="B11" s="76" t="s">
        <v>42</v>
      </c>
      <c r="C11" s="77">
        <v>298688</v>
      </c>
      <c r="D11" s="77">
        <v>332221</v>
      </c>
      <c r="E11" s="77">
        <v>368843</v>
      </c>
      <c r="F11" s="78">
        <f t="shared" si="0"/>
        <v>11.226765052496246</v>
      </c>
      <c r="G11" s="79">
        <f t="shared" si="0"/>
        <v>11.023385035864685</v>
      </c>
    </row>
    <row r="12" spans="2:7" ht="15.75">
      <c r="B12" s="76" t="s">
        <v>43</v>
      </c>
      <c r="C12" s="77">
        <v>421633</v>
      </c>
      <c r="D12" s="77">
        <v>373421</v>
      </c>
      <c r="E12" s="77"/>
      <c r="F12" s="78">
        <f aca="true" t="shared" si="1" ref="F12:F19">((D12/C12)-1)*100</f>
        <v>-11.434588848595817</v>
      </c>
      <c r="G12" s="79"/>
    </row>
    <row r="13" spans="2:7" ht="15.75">
      <c r="B13" s="76" t="s">
        <v>44</v>
      </c>
      <c r="C13" s="77">
        <v>326015</v>
      </c>
      <c r="D13" s="77">
        <v>352981</v>
      </c>
      <c r="E13" s="77"/>
      <c r="F13" s="78">
        <f t="shared" si="1"/>
        <v>8.271398555281205</v>
      </c>
      <c r="G13" s="79"/>
    </row>
    <row r="14" spans="2:7" ht="15.75">
      <c r="B14" s="76" t="s">
        <v>45</v>
      </c>
      <c r="C14" s="77">
        <v>332325</v>
      </c>
      <c r="D14" s="77">
        <v>415517</v>
      </c>
      <c r="E14" s="77"/>
      <c r="F14" s="78">
        <f t="shared" si="1"/>
        <v>25.033325810577</v>
      </c>
      <c r="G14" s="79"/>
    </row>
    <row r="15" spans="2:7" ht="15.75">
      <c r="B15" s="76" t="s">
        <v>46</v>
      </c>
      <c r="C15" s="77">
        <v>331806</v>
      </c>
      <c r="D15" s="77">
        <v>366890</v>
      </c>
      <c r="E15" s="77"/>
      <c r="F15" s="78">
        <f t="shared" si="1"/>
        <v>10.573648457231034</v>
      </c>
      <c r="G15" s="79"/>
    </row>
    <row r="16" spans="2:7" ht="15.75">
      <c r="B16" s="76" t="s">
        <v>47</v>
      </c>
      <c r="C16" s="77">
        <v>168470</v>
      </c>
      <c r="D16" s="77">
        <v>255206</v>
      </c>
      <c r="E16" s="77"/>
      <c r="F16" s="78">
        <f t="shared" si="1"/>
        <v>51.484537306345345</v>
      </c>
      <c r="G16" s="79"/>
    </row>
    <row r="17" spans="2:7" ht="16.5" thickBot="1">
      <c r="B17" s="80" t="s">
        <v>48</v>
      </c>
      <c r="C17" s="81">
        <v>96217</v>
      </c>
      <c r="D17" s="81">
        <v>104529</v>
      </c>
      <c r="E17" s="81"/>
      <c r="F17" s="82">
        <f t="shared" si="1"/>
        <v>8.638806032198044</v>
      </c>
      <c r="G17" s="83"/>
    </row>
    <row r="18" spans="2:7" ht="16.5" thickBot="1">
      <c r="B18" s="80" t="s">
        <v>59</v>
      </c>
      <c r="C18" s="81">
        <f>SUM(C6:C11)</f>
        <v>1122770</v>
      </c>
      <c r="D18" s="81">
        <f>SUM(D6:D11)</f>
        <v>1277156</v>
      </c>
      <c r="E18" s="81">
        <f>SUM(E6:E11)</f>
        <v>1640218</v>
      </c>
      <c r="F18" s="82">
        <f t="shared" si="1"/>
        <v>13.750456460361438</v>
      </c>
      <c r="G18" s="83">
        <f>((E18/D18)-1)*100</f>
        <v>28.427380836796768</v>
      </c>
    </row>
    <row r="19" spans="2:7" ht="16.5" thickBot="1">
      <c r="B19" s="84" t="s">
        <v>49</v>
      </c>
      <c r="C19" s="81">
        <f>SUM(C6:C17)</f>
        <v>2799236</v>
      </c>
      <c r="D19" s="81">
        <f>SUM(D6:D17)</f>
        <v>3145700</v>
      </c>
      <c r="E19" s="81"/>
      <c r="F19" s="82">
        <f t="shared" si="1"/>
        <v>12.3770914635279</v>
      </c>
      <c r="G19" s="83"/>
    </row>
    <row r="24" ht="15">
      <c r="E24" s="85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  <col min="9" max="9" width="11.421875" style="0" customWidth="1"/>
  </cols>
  <sheetData>
    <row r="1" spans="2:7" ht="15">
      <c r="B1" s="90" t="s">
        <v>52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128877</v>
      </c>
      <c r="D6" s="77">
        <v>130300</v>
      </c>
      <c r="E6" s="77">
        <v>240104</v>
      </c>
      <c r="F6" s="78">
        <f aca="true" t="shared" si="0" ref="F6:G11">((D6/C6)-1)*100</f>
        <v>1.1041535727864593</v>
      </c>
      <c r="G6" s="79">
        <f t="shared" si="0"/>
        <v>84.2701458173446</v>
      </c>
    </row>
    <row r="7" spans="2:7" ht="15.75">
      <c r="B7" s="76" t="s">
        <v>38</v>
      </c>
      <c r="C7" s="77">
        <v>111082</v>
      </c>
      <c r="D7" s="77">
        <v>140498</v>
      </c>
      <c r="E7" s="77">
        <v>289172</v>
      </c>
      <c r="F7" s="78">
        <f t="shared" si="0"/>
        <v>26.48133811058497</v>
      </c>
      <c r="G7" s="79">
        <f t="shared" si="0"/>
        <v>105.81929991886008</v>
      </c>
    </row>
    <row r="8" spans="2:7" ht="15.75">
      <c r="B8" s="76" t="s">
        <v>39</v>
      </c>
      <c r="C8" s="77">
        <v>243888</v>
      </c>
      <c r="D8" s="77">
        <v>288248</v>
      </c>
      <c r="E8" s="77">
        <v>516921</v>
      </c>
      <c r="F8" s="78">
        <f t="shared" si="0"/>
        <v>18.18867676966476</v>
      </c>
      <c r="G8" s="79">
        <f t="shared" si="0"/>
        <v>79.33203352668536</v>
      </c>
    </row>
    <row r="9" spans="2:7" ht="15.75">
      <c r="B9" s="76" t="s">
        <v>40</v>
      </c>
      <c r="C9" s="77">
        <v>672523</v>
      </c>
      <c r="D9" s="77">
        <v>641045</v>
      </c>
      <c r="E9" s="77">
        <v>1021489</v>
      </c>
      <c r="F9" s="78">
        <f t="shared" si="0"/>
        <v>-4.680583414991013</v>
      </c>
      <c r="G9" s="79">
        <f t="shared" si="0"/>
        <v>59.34747170635446</v>
      </c>
    </row>
    <row r="10" spans="2:7" ht="15.75">
      <c r="B10" s="76" t="s">
        <v>41</v>
      </c>
      <c r="C10" s="77">
        <v>805004</v>
      </c>
      <c r="D10" s="77">
        <v>983973</v>
      </c>
      <c r="E10" s="77">
        <v>1372716</v>
      </c>
      <c r="F10" s="78">
        <f t="shared" si="0"/>
        <v>22.23206344316302</v>
      </c>
      <c r="G10" s="79">
        <f t="shared" si="0"/>
        <v>39.50748648590967</v>
      </c>
    </row>
    <row r="11" spans="2:7" ht="15.75">
      <c r="B11" s="76" t="s">
        <v>42</v>
      </c>
      <c r="C11" s="77">
        <v>977093</v>
      </c>
      <c r="D11" s="77">
        <v>988891</v>
      </c>
      <c r="E11" s="77">
        <v>1346326</v>
      </c>
      <c r="F11" s="78">
        <f t="shared" si="0"/>
        <v>1.2074592694861108</v>
      </c>
      <c r="G11" s="79">
        <f t="shared" si="0"/>
        <v>36.14503519599228</v>
      </c>
    </row>
    <row r="12" spans="2:7" ht="15.75">
      <c r="B12" s="76" t="s">
        <v>43</v>
      </c>
      <c r="C12" s="77">
        <v>1159012</v>
      </c>
      <c r="D12" s="77">
        <v>1137476</v>
      </c>
      <c r="E12" s="77"/>
      <c r="F12" s="78">
        <f aca="true" t="shared" si="1" ref="F12:F19">((D12/C12)-1)*100</f>
        <v>-1.8581343420085328</v>
      </c>
      <c r="G12" s="79"/>
    </row>
    <row r="13" spans="2:7" ht="15.75">
      <c r="B13" s="76" t="s">
        <v>44</v>
      </c>
      <c r="C13" s="77">
        <v>1491186</v>
      </c>
      <c r="D13" s="77">
        <v>1485574</v>
      </c>
      <c r="E13" s="77"/>
      <c r="F13" s="78">
        <f t="shared" si="1"/>
        <v>-0.37634473499617016</v>
      </c>
      <c r="G13" s="79"/>
    </row>
    <row r="14" spans="2:7" ht="15.75">
      <c r="B14" s="76" t="s">
        <v>45</v>
      </c>
      <c r="C14" s="77">
        <v>1186571</v>
      </c>
      <c r="D14" s="77">
        <v>1199680</v>
      </c>
      <c r="E14" s="77"/>
      <c r="F14" s="78">
        <f t="shared" si="1"/>
        <v>1.1047800763713145</v>
      </c>
      <c r="G14" s="79"/>
    </row>
    <row r="15" spans="2:7" ht="15.75">
      <c r="B15" s="76" t="s">
        <v>46</v>
      </c>
      <c r="C15" s="77">
        <v>963223</v>
      </c>
      <c r="D15" s="77">
        <v>1035386</v>
      </c>
      <c r="E15" s="77"/>
      <c r="F15" s="78">
        <f t="shared" si="1"/>
        <v>7.491826918584787</v>
      </c>
      <c r="G15" s="79"/>
    </row>
    <row r="16" spans="2:7" ht="15.75">
      <c r="B16" s="76" t="s">
        <v>47</v>
      </c>
      <c r="C16" s="77">
        <v>326844</v>
      </c>
      <c r="D16" s="77">
        <v>454536</v>
      </c>
      <c r="E16" s="77"/>
      <c r="F16" s="78">
        <f t="shared" si="1"/>
        <v>39.068179314902515</v>
      </c>
      <c r="G16" s="79"/>
    </row>
    <row r="17" spans="2:7" ht="16.5" thickBot="1">
      <c r="B17" s="80" t="s">
        <v>48</v>
      </c>
      <c r="C17" s="81">
        <v>193329</v>
      </c>
      <c r="D17" s="81">
        <v>182041</v>
      </c>
      <c r="E17" s="81"/>
      <c r="F17" s="82">
        <f t="shared" si="1"/>
        <v>-5.838751558224587</v>
      </c>
      <c r="G17" s="83"/>
    </row>
    <row r="18" spans="2:7" ht="16.5" thickBot="1">
      <c r="B18" s="80" t="s">
        <v>59</v>
      </c>
      <c r="C18" s="81">
        <f>SUM(C6:C11)</f>
        <v>2938467</v>
      </c>
      <c r="D18" s="81">
        <f>SUM(D6:D11)</f>
        <v>3172955</v>
      </c>
      <c r="E18" s="81">
        <f>SUM(E6:E11)</f>
        <v>4786728</v>
      </c>
      <c r="F18" s="82">
        <f t="shared" si="1"/>
        <v>7.979943283351498</v>
      </c>
      <c r="G18" s="83">
        <f>((E18/D18)-1)*100</f>
        <v>50.860254872823596</v>
      </c>
    </row>
    <row r="19" spans="2:7" ht="16.5" thickBot="1">
      <c r="B19" s="84" t="s">
        <v>49</v>
      </c>
      <c r="C19" s="81">
        <f>SUM(C6:C17)</f>
        <v>8258632</v>
      </c>
      <c r="D19" s="81">
        <f>SUM(D6:D17)</f>
        <v>8667648</v>
      </c>
      <c r="E19" s="81"/>
      <c r="F19" s="82">
        <f t="shared" si="1"/>
        <v>4.952587789357854</v>
      </c>
      <c r="G19" s="83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2" max="3" width="9.57421875" style="0" bestFit="1" customWidth="1"/>
    <col min="4" max="4" width="9.28125" style="0" bestFit="1" customWidth="1"/>
    <col min="5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6"/>
    </row>
    <row r="2" spans="1:13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M2" s="89"/>
    </row>
    <row r="3" spans="1:13" ht="15.75" thickBot="1">
      <c r="A3" s="1" t="s">
        <v>1</v>
      </c>
      <c r="B3" s="2"/>
      <c r="C3" s="2">
        <v>2009</v>
      </c>
      <c r="D3" s="3"/>
      <c r="E3" s="2"/>
      <c r="F3" s="2">
        <v>2010</v>
      </c>
      <c r="G3" s="3"/>
      <c r="H3" s="2"/>
      <c r="I3" s="2">
        <v>2011</v>
      </c>
      <c r="J3" s="3"/>
      <c r="K3" s="96" t="s">
        <v>2</v>
      </c>
      <c r="L3" s="97"/>
      <c r="M3" s="4"/>
    </row>
    <row r="4" spans="1:12" ht="15">
      <c r="A4" s="5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  <c r="G4" s="6" t="s">
        <v>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</row>
    <row r="5" spans="1:12" ht="15">
      <c r="A5" s="7" t="s">
        <v>9</v>
      </c>
      <c r="B5" s="8">
        <v>3175</v>
      </c>
      <c r="C5" s="8">
        <v>11231</v>
      </c>
      <c r="D5" s="8">
        <v>185</v>
      </c>
      <c r="E5" s="8">
        <v>2174</v>
      </c>
      <c r="F5" s="8">
        <v>17152</v>
      </c>
      <c r="G5" s="8">
        <v>5680</v>
      </c>
      <c r="H5" s="8">
        <v>3230</v>
      </c>
      <c r="I5" s="8">
        <v>9402</v>
      </c>
      <c r="J5" s="8">
        <v>2260</v>
      </c>
      <c r="K5" s="9">
        <f aca="true" t="shared" si="0" ref="K5:K22">(((E5+F5+G5)/(B5+C5+D5))-1)*100</f>
        <v>71.37961757247619</v>
      </c>
      <c r="L5" s="9">
        <f>(((H5+I5+J5)/(E5+F5+G5))-1)*100</f>
        <v>-40.44629288970647</v>
      </c>
    </row>
    <row r="6" spans="1:12" ht="15">
      <c r="A6" s="10" t="s">
        <v>12</v>
      </c>
      <c r="B6" s="8">
        <v>0</v>
      </c>
      <c r="C6" s="8">
        <v>18104</v>
      </c>
      <c r="D6" s="8">
        <v>0</v>
      </c>
      <c r="E6" s="8">
        <v>0</v>
      </c>
      <c r="F6" s="8">
        <v>29604</v>
      </c>
      <c r="G6" s="8">
        <v>0</v>
      </c>
      <c r="H6" s="8">
        <v>0</v>
      </c>
      <c r="I6" s="8">
        <v>34330</v>
      </c>
      <c r="J6" s="8">
        <v>0</v>
      </c>
      <c r="K6" s="9">
        <f t="shared" si="0"/>
        <v>63.521873619089696</v>
      </c>
      <c r="L6" s="9">
        <f aca="true" t="shared" si="1" ref="L6:L21">(((H6+I6+J6)/(E6+F6+G6))-1)*100</f>
        <v>15.964058910957979</v>
      </c>
    </row>
    <row r="7" spans="1:12" ht="15">
      <c r="A7" s="7" t="s">
        <v>13</v>
      </c>
      <c r="B7" s="8">
        <v>8734</v>
      </c>
      <c r="C7" s="8">
        <v>3937</v>
      </c>
      <c r="D7" s="8">
        <v>18</v>
      </c>
      <c r="E7" s="8">
        <v>9619</v>
      </c>
      <c r="F7" s="8">
        <v>4572</v>
      </c>
      <c r="G7" s="8">
        <v>1193</v>
      </c>
      <c r="H7" s="8">
        <v>13601</v>
      </c>
      <c r="I7" s="8">
        <v>4393</v>
      </c>
      <c r="J7" s="8">
        <v>1851</v>
      </c>
      <c r="K7" s="9">
        <f t="shared" si="0"/>
        <v>21.23886831113564</v>
      </c>
      <c r="L7" s="9">
        <f t="shared" si="1"/>
        <v>28.997659906396244</v>
      </c>
    </row>
    <row r="8" spans="1:13" ht="15">
      <c r="A8" s="10" t="s">
        <v>14</v>
      </c>
      <c r="B8" s="8">
        <v>24319</v>
      </c>
      <c r="C8" s="8">
        <v>7914</v>
      </c>
      <c r="D8" s="8">
        <v>248</v>
      </c>
      <c r="E8" s="8">
        <v>16150</v>
      </c>
      <c r="F8" s="8">
        <v>4965</v>
      </c>
      <c r="G8" s="8">
        <v>1464</v>
      </c>
      <c r="H8" s="8">
        <v>16622</v>
      </c>
      <c r="I8" s="8">
        <v>2371</v>
      </c>
      <c r="J8" s="8">
        <v>254</v>
      </c>
      <c r="K8" s="9">
        <f t="shared" si="0"/>
        <v>-30.485514608540377</v>
      </c>
      <c r="L8" s="9">
        <f t="shared" si="1"/>
        <v>-14.757075158332967</v>
      </c>
      <c r="M8" s="11"/>
    </row>
    <row r="9" spans="1:13" ht="15">
      <c r="A9" s="10" t="s">
        <v>15</v>
      </c>
      <c r="B9" s="8">
        <v>45079</v>
      </c>
      <c r="C9" s="8">
        <v>12482</v>
      </c>
      <c r="D9" s="8">
        <v>1334</v>
      </c>
      <c r="E9" s="8">
        <v>67277</v>
      </c>
      <c r="F9" s="8">
        <v>21012</v>
      </c>
      <c r="G9" s="8">
        <v>9311</v>
      </c>
      <c r="H9" s="8">
        <v>110885</v>
      </c>
      <c r="I9" s="8">
        <v>23785</v>
      </c>
      <c r="J9" s="8">
        <v>14314</v>
      </c>
      <c r="K9" s="9">
        <f t="shared" si="0"/>
        <v>65.71865183801681</v>
      </c>
      <c r="L9" s="9">
        <f t="shared" si="1"/>
        <v>52.647540983606554</v>
      </c>
      <c r="M9" s="11"/>
    </row>
    <row r="10" spans="1:13" ht="15">
      <c r="A10" s="12" t="s">
        <v>16</v>
      </c>
      <c r="B10" s="8">
        <v>425387</v>
      </c>
      <c r="C10" s="8">
        <v>66974</v>
      </c>
      <c r="D10" s="8">
        <v>13792</v>
      </c>
      <c r="E10" s="8">
        <v>537860</v>
      </c>
      <c r="F10" s="8">
        <v>83580</v>
      </c>
      <c r="G10" s="13">
        <v>71470</v>
      </c>
      <c r="H10" s="8">
        <v>659328</v>
      </c>
      <c r="I10" s="8">
        <v>107586</v>
      </c>
      <c r="J10" s="8">
        <v>101956</v>
      </c>
      <c r="K10" s="9">
        <f t="shared" si="0"/>
        <v>36.89734131774385</v>
      </c>
      <c r="L10" s="9">
        <f t="shared" si="1"/>
        <v>25.394351358762314</v>
      </c>
      <c r="M10" s="11"/>
    </row>
    <row r="11" spans="1:13" ht="15">
      <c r="A11" s="10" t="s">
        <v>17</v>
      </c>
      <c r="B11" s="8">
        <v>50608</v>
      </c>
      <c r="C11" s="8">
        <v>6116</v>
      </c>
      <c r="D11" s="8">
        <v>680</v>
      </c>
      <c r="E11" s="8">
        <v>95254</v>
      </c>
      <c r="F11" s="8">
        <v>14147</v>
      </c>
      <c r="G11" s="13">
        <v>8379</v>
      </c>
      <c r="H11" s="8">
        <v>139894</v>
      </c>
      <c r="I11" s="8">
        <v>16067</v>
      </c>
      <c r="J11" s="8">
        <v>11907</v>
      </c>
      <c r="K11" s="9">
        <f t="shared" si="0"/>
        <v>105.17733955821895</v>
      </c>
      <c r="L11" s="9">
        <f t="shared" si="1"/>
        <v>42.52674477840041</v>
      </c>
      <c r="M11" s="11"/>
    </row>
    <row r="12" spans="1:13" ht="15">
      <c r="A12" s="12" t="s">
        <v>18</v>
      </c>
      <c r="B12" s="8">
        <v>21687</v>
      </c>
      <c r="C12" s="8">
        <v>1100</v>
      </c>
      <c r="D12" s="8">
        <v>45</v>
      </c>
      <c r="E12" s="8">
        <v>37094</v>
      </c>
      <c r="F12" s="8">
        <v>0</v>
      </c>
      <c r="G12" s="13">
        <v>0</v>
      </c>
      <c r="H12" s="8">
        <v>56403</v>
      </c>
      <c r="I12" s="8">
        <v>8078</v>
      </c>
      <c r="J12" s="8">
        <v>0</v>
      </c>
      <c r="K12" s="9">
        <f t="shared" si="0"/>
        <v>62.464961457603366</v>
      </c>
      <c r="L12" s="9">
        <f t="shared" si="1"/>
        <v>73.83134738771768</v>
      </c>
      <c r="M12" s="11"/>
    </row>
    <row r="13" spans="1:13" ht="15">
      <c r="A13" s="12" t="s">
        <v>19</v>
      </c>
      <c r="B13" s="8">
        <v>2091</v>
      </c>
      <c r="C13" s="8">
        <v>3991</v>
      </c>
      <c r="D13" s="8">
        <v>1096</v>
      </c>
      <c r="E13" s="8">
        <v>4967</v>
      </c>
      <c r="F13" s="8">
        <v>4725</v>
      </c>
      <c r="G13" s="13">
        <v>3039</v>
      </c>
      <c r="H13" s="8">
        <v>4235</v>
      </c>
      <c r="I13" s="8">
        <v>6040</v>
      </c>
      <c r="J13" s="8">
        <v>3520</v>
      </c>
      <c r="K13" s="9">
        <f t="shared" si="0"/>
        <v>77.36138200055727</v>
      </c>
      <c r="L13" s="9">
        <f t="shared" si="1"/>
        <v>8.357552431073767</v>
      </c>
      <c r="M13" s="11"/>
    </row>
    <row r="14" spans="1:13" ht="15">
      <c r="A14" s="10" t="s">
        <v>20</v>
      </c>
      <c r="B14" s="8">
        <v>60275</v>
      </c>
      <c r="C14" s="8">
        <v>10739</v>
      </c>
      <c r="D14" s="8">
        <v>1071</v>
      </c>
      <c r="E14" s="8">
        <v>98871</v>
      </c>
      <c r="F14" s="8">
        <v>9979</v>
      </c>
      <c r="G14" s="13">
        <v>5973</v>
      </c>
      <c r="H14" s="8">
        <v>125781</v>
      </c>
      <c r="I14" s="8">
        <v>14667</v>
      </c>
      <c r="J14" s="8">
        <v>13764</v>
      </c>
      <c r="K14" s="9">
        <f t="shared" si="0"/>
        <v>59.288340153984876</v>
      </c>
      <c r="L14" s="9">
        <f t="shared" si="1"/>
        <v>34.304102836539705</v>
      </c>
      <c r="M14" s="11"/>
    </row>
    <row r="15" spans="1:13" ht="15">
      <c r="A15" s="12" t="s">
        <v>21</v>
      </c>
      <c r="B15" s="8">
        <v>189219</v>
      </c>
      <c r="C15" s="8">
        <v>32876</v>
      </c>
      <c r="D15" s="8">
        <v>5415</v>
      </c>
      <c r="E15" s="8">
        <v>41878</v>
      </c>
      <c r="F15" s="8">
        <v>7719</v>
      </c>
      <c r="G15" s="13">
        <v>4476</v>
      </c>
      <c r="H15" s="8">
        <v>49722</v>
      </c>
      <c r="I15" s="8">
        <v>14987</v>
      </c>
      <c r="J15" s="8">
        <v>6955</v>
      </c>
      <c r="K15" s="9">
        <f t="shared" si="0"/>
        <v>-76.23269306843655</v>
      </c>
      <c r="L15" s="9">
        <f t="shared" si="1"/>
        <v>32.53194755238289</v>
      </c>
      <c r="M15" s="14"/>
    </row>
    <row r="16" spans="1:13" ht="15">
      <c r="A16" s="10" t="s">
        <v>22</v>
      </c>
      <c r="B16" s="8">
        <v>26619</v>
      </c>
      <c r="C16" s="8">
        <v>4139</v>
      </c>
      <c r="D16" s="8">
        <v>2112</v>
      </c>
      <c r="E16" s="8">
        <v>9581</v>
      </c>
      <c r="F16" s="8">
        <v>4970</v>
      </c>
      <c r="G16" s="13">
        <v>5068</v>
      </c>
      <c r="H16" s="8">
        <v>11095</v>
      </c>
      <c r="I16" s="8">
        <v>3533</v>
      </c>
      <c r="J16" s="8">
        <v>3844</v>
      </c>
      <c r="K16" s="9">
        <f t="shared" si="0"/>
        <v>-40.31335564344387</v>
      </c>
      <c r="L16" s="9">
        <f t="shared" si="1"/>
        <v>-5.846373413527706</v>
      </c>
      <c r="M16" s="11"/>
    </row>
    <row r="17" spans="1:13" ht="15">
      <c r="A17" s="10" t="s">
        <v>23</v>
      </c>
      <c r="B17" s="8">
        <v>11032</v>
      </c>
      <c r="C17" s="8">
        <v>3900</v>
      </c>
      <c r="D17" s="8">
        <v>187</v>
      </c>
      <c r="E17" s="8">
        <v>6874</v>
      </c>
      <c r="F17" s="8">
        <v>5763</v>
      </c>
      <c r="G17" s="8">
        <v>950</v>
      </c>
      <c r="H17" s="8">
        <v>10058</v>
      </c>
      <c r="I17" s="8">
        <v>4067</v>
      </c>
      <c r="J17" s="8">
        <v>3144</v>
      </c>
      <c r="K17" s="9">
        <f t="shared" si="0"/>
        <v>-10.132945300615114</v>
      </c>
      <c r="L17" s="9">
        <f t="shared" si="1"/>
        <v>27.0994332818135</v>
      </c>
      <c r="M17" s="11"/>
    </row>
    <row r="18" spans="1:13" ht="15" hidden="1">
      <c r="A18" s="12" t="s">
        <v>24</v>
      </c>
      <c r="B18" s="8" t="s">
        <v>11</v>
      </c>
      <c r="C18" s="8" t="s">
        <v>11</v>
      </c>
      <c r="D18" s="8" t="s">
        <v>11</v>
      </c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11</v>
      </c>
      <c r="K18" s="9" t="e">
        <f t="shared" si="0"/>
        <v>#VALUE!</v>
      </c>
      <c r="L18" s="9" t="e">
        <f t="shared" si="1"/>
        <v>#VALUE!</v>
      </c>
      <c r="M18" s="11"/>
    </row>
    <row r="19" spans="1:13" ht="15">
      <c r="A19" s="12" t="s">
        <v>25</v>
      </c>
      <c r="B19" s="8">
        <v>13770</v>
      </c>
      <c r="C19" s="8">
        <v>4795</v>
      </c>
      <c r="D19" s="8">
        <v>455</v>
      </c>
      <c r="E19" s="8">
        <v>0</v>
      </c>
      <c r="F19" s="8">
        <v>2877</v>
      </c>
      <c r="G19" s="8">
        <v>0</v>
      </c>
      <c r="H19" s="8">
        <v>0</v>
      </c>
      <c r="I19" s="8">
        <v>2344</v>
      </c>
      <c r="J19" s="8">
        <v>0</v>
      </c>
      <c r="K19" s="9">
        <f t="shared" si="0"/>
        <v>-84.87381703470032</v>
      </c>
      <c r="L19" s="9">
        <f t="shared" si="1"/>
        <v>-18.526242613833855</v>
      </c>
      <c r="M19" s="11"/>
    </row>
    <row r="20" spans="1:13" ht="15">
      <c r="A20" s="12" t="s">
        <v>26</v>
      </c>
      <c r="B20" s="8">
        <v>11953</v>
      </c>
      <c r="C20" s="8">
        <v>2675</v>
      </c>
      <c r="D20" s="8">
        <v>991</v>
      </c>
      <c r="E20" s="8">
        <v>0</v>
      </c>
      <c r="F20" s="8">
        <v>3914</v>
      </c>
      <c r="G20" s="8">
        <v>0</v>
      </c>
      <c r="H20" s="8">
        <v>0</v>
      </c>
      <c r="I20" s="8">
        <v>5524</v>
      </c>
      <c r="J20" s="8">
        <v>0</v>
      </c>
      <c r="K20" s="9">
        <f t="shared" si="0"/>
        <v>-74.94077725846725</v>
      </c>
      <c r="L20" s="9">
        <f t="shared" si="1"/>
        <v>41.13438937148697</v>
      </c>
      <c r="M20" s="11"/>
    </row>
    <row r="21" spans="1:13" ht="15">
      <c r="A21" s="10" t="s">
        <v>27</v>
      </c>
      <c r="B21" s="8">
        <v>6314</v>
      </c>
      <c r="C21" s="8">
        <v>3515</v>
      </c>
      <c r="D21" s="8">
        <v>391</v>
      </c>
      <c r="E21" s="8">
        <v>0</v>
      </c>
      <c r="F21" s="8">
        <v>17575</v>
      </c>
      <c r="G21" s="8">
        <v>0</v>
      </c>
      <c r="H21" s="8">
        <v>0</v>
      </c>
      <c r="I21" s="8">
        <v>18421</v>
      </c>
      <c r="J21" s="8">
        <v>0</v>
      </c>
      <c r="K21" s="9">
        <f t="shared" si="0"/>
        <v>71.96673189823875</v>
      </c>
      <c r="L21" s="9">
        <f t="shared" si="1"/>
        <v>4.8136557610241715</v>
      </c>
      <c r="M21" s="11"/>
    </row>
    <row r="22" spans="1:12" ht="16.5" thickBot="1">
      <c r="A22" s="15" t="s">
        <v>30</v>
      </c>
      <c r="B22" s="16">
        <f>SUM(B5:B21)</f>
        <v>900262</v>
      </c>
      <c r="C22" s="16">
        <f aca="true" t="shared" si="2" ref="C22:J22">SUM(C5:C21)</f>
        <v>194488</v>
      </c>
      <c r="D22" s="16">
        <f t="shared" si="2"/>
        <v>28020</v>
      </c>
      <c r="E22" s="16">
        <f t="shared" si="2"/>
        <v>927599</v>
      </c>
      <c r="F22" s="16">
        <f t="shared" si="2"/>
        <v>232554</v>
      </c>
      <c r="G22" s="16">
        <f t="shared" si="2"/>
        <v>117003</v>
      </c>
      <c r="H22" s="16">
        <f t="shared" si="2"/>
        <v>1200854</v>
      </c>
      <c r="I22" s="16">
        <f t="shared" si="2"/>
        <v>275595</v>
      </c>
      <c r="J22" s="16">
        <f t="shared" si="2"/>
        <v>163769</v>
      </c>
      <c r="K22" s="17">
        <f t="shared" si="0"/>
        <v>13.750456460361438</v>
      </c>
      <c r="L22" s="17">
        <f>(((H22+I22+J22)/(E22+F22+G22))-1)*100</f>
        <v>28.427380836796768</v>
      </c>
    </row>
    <row r="24" spans="2:10" ht="15">
      <c r="B24" s="18"/>
      <c r="C24" s="18"/>
      <c r="D24" s="18"/>
      <c r="E24" s="18"/>
      <c r="F24" s="18"/>
      <c r="G24" s="18"/>
      <c r="H24" s="18"/>
      <c r="I24" s="18"/>
      <c r="J24" s="18"/>
    </row>
  </sheetData>
  <sheetProtection/>
  <mergeCells count="2">
    <mergeCell ref="K3:L3"/>
    <mergeCell ref="A1:L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9.7109375" style="0" bestFit="1" customWidth="1"/>
    <col min="5" max="7" width="9.140625" style="0" bestFit="1" customWidth="1"/>
    <col min="8" max="9" width="8.421875" style="0" bestFit="1" customWidth="1"/>
    <col min="13" max="13" width="1.421875" style="0" customWidth="1"/>
  </cols>
  <sheetData>
    <row r="1" spans="4:9" ht="15">
      <c r="D1" s="98" t="s">
        <v>0</v>
      </c>
      <c r="E1" s="98"/>
      <c r="F1" s="98"/>
      <c r="G1" s="98"/>
      <c r="H1" s="98"/>
      <c r="I1" s="98"/>
    </row>
    <row r="2" spans="4:9" ht="15">
      <c r="D2" s="98"/>
      <c r="E2" s="98"/>
      <c r="F2" s="98"/>
      <c r="G2" s="98"/>
      <c r="H2" s="98"/>
      <c r="I2" s="98"/>
    </row>
    <row r="3" ht="15.75" thickBot="1"/>
    <row r="4" spans="4:9" ht="15.75" thickBot="1">
      <c r="D4" s="1" t="s">
        <v>1</v>
      </c>
      <c r="E4" s="19"/>
      <c r="F4" s="19"/>
      <c r="G4" s="20"/>
      <c r="H4" s="100" t="s">
        <v>2</v>
      </c>
      <c r="I4" s="101"/>
    </row>
    <row r="5" spans="4:9" ht="15">
      <c r="D5" s="5" t="s">
        <v>3</v>
      </c>
      <c r="E5" s="21">
        <v>2009</v>
      </c>
      <c r="F5" s="22">
        <v>2010</v>
      </c>
      <c r="G5" s="22">
        <v>2011</v>
      </c>
      <c r="H5" s="21" t="s">
        <v>7</v>
      </c>
      <c r="I5" s="21" t="s">
        <v>8</v>
      </c>
    </row>
    <row r="6" spans="4:9" ht="15">
      <c r="D6" s="7" t="s">
        <v>9</v>
      </c>
      <c r="E6" s="23">
        <v>14591</v>
      </c>
      <c r="F6" s="23">
        <v>25006</v>
      </c>
      <c r="G6" s="8">
        <v>14892</v>
      </c>
      <c r="H6" s="9">
        <f aca="true" t="shared" si="0" ref="H6:H26">((F6/E6)-1)*100</f>
        <v>71.37961757247619</v>
      </c>
      <c r="I6" s="9">
        <f aca="true" t="shared" si="1" ref="I6:I26">((G6/F6)-1)*100</f>
        <v>-40.44629288970647</v>
      </c>
    </row>
    <row r="7" spans="4:9" ht="15" hidden="1">
      <c r="D7" s="7" t="s">
        <v>10</v>
      </c>
      <c r="E7" s="23"/>
      <c r="F7" s="8" t="s">
        <v>11</v>
      </c>
      <c r="G7" s="8" t="s">
        <v>11</v>
      </c>
      <c r="H7" s="9" t="e">
        <f t="shared" si="0"/>
        <v>#VALUE!</v>
      </c>
      <c r="I7" s="9" t="e">
        <f t="shared" si="1"/>
        <v>#VALUE!</v>
      </c>
    </row>
    <row r="8" spans="4:9" ht="15">
      <c r="D8" s="10" t="s">
        <v>12</v>
      </c>
      <c r="E8" s="23">
        <v>18104</v>
      </c>
      <c r="F8" s="23">
        <v>29604</v>
      </c>
      <c r="G8" s="8">
        <v>34330</v>
      </c>
      <c r="H8" s="9">
        <f t="shared" si="0"/>
        <v>63.521873619089696</v>
      </c>
      <c r="I8" s="9">
        <f t="shared" si="1"/>
        <v>15.964058910957979</v>
      </c>
    </row>
    <row r="9" spans="4:9" ht="15">
      <c r="D9" s="7" t="s">
        <v>13</v>
      </c>
      <c r="E9" s="23">
        <v>12689</v>
      </c>
      <c r="F9" s="23">
        <v>15384</v>
      </c>
      <c r="G9" s="8">
        <v>19845</v>
      </c>
      <c r="H9" s="9">
        <f t="shared" si="0"/>
        <v>21.23886831113564</v>
      </c>
      <c r="I9" s="9">
        <f t="shared" si="1"/>
        <v>28.997659906396244</v>
      </c>
    </row>
    <row r="10" spans="4:9" ht="15">
      <c r="D10" s="10" t="s">
        <v>14</v>
      </c>
      <c r="E10" s="23">
        <v>32481</v>
      </c>
      <c r="F10" s="23">
        <v>22579</v>
      </c>
      <c r="G10" s="8">
        <v>19247</v>
      </c>
      <c r="H10" s="9">
        <f t="shared" si="0"/>
        <v>-30.485514608540377</v>
      </c>
      <c r="I10" s="9">
        <f t="shared" si="1"/>
        <v>-14.757075158332967</v>
      </c>
    </row>
    <row r="11" spans="4:9" ht="15">
      <c r="D11" s="10" t="s">
        <v>15</v>
      </c>
      <c r="E11" s="23">
        <v>58895</v>
      </c>
      <c r="F11" s="23">
        <v>97600</v>
      </c>
      <c r="G11" s="8">
        <v>148984</v>
      </c>
      <c r="H11" s="9">
        <f t="shared" si="0"/>
        <v>65.71865183801681</v>
      </c>
      <c r="I11" s="9">
        <f t="shared" si="1"/>
        <v>52.647540983606554</v>
      </c>
    </row>
    <row r="12" spans="4:9" ht="15">
      <c r="D12" s="12" t="s">
        <v>16</v>
      </c>
      <c r="E12" s="23">
        <v>506153</v>
      </c>
      <c r="F12" s="23">
        <v>692910</v>
      </c>
      <c r="G12" s="8">
        <v>868870</v>
      </c>
      <c r="H12" s="9">
        <f t="shared" si="0"/>
        <v>36.89734131774385</v>
      </c>
      <c r="I12" s="9">
        <f t="shared" si="1"/>
        <v>25.394351358762314</v>
      </c>
    </row>
    <row r="13" spans="4:9" ht="15">
      <c r="D13" s="10" t="s">
        <v>17</v>
      </c>
      <c r="E13" s="23">
        <v>57404</v>
      </c>
      <c r="F13" s="23">
        <v>117780</v>
      </c>
      <c r="G13" s="8">
        <v>167868</v>
      </c>
      <c r="H13" s="9">
        <f t="shared" si="0"/>
        <v>105.17733955821895</v>
      </c>
      <c r="I13" s="9">
        <f t="shared" si="1"/>
        <v>42.52674477840041</v>
      </c>
    </row>
    <row r="14" spans="4:9" ht="15">
      <c r="D14" s="12" t="s">
        <v>18</v>
      </c>
      <c r="E14" s="23">
        <v>22832</v>
      </c>
      <c r="F14" s="23">
        <v>37094</v>
      </c>
      <c r="G14" s="8">
        <v>64481</v>
      </c>
      <c r="H14" s="9">
        <f t="shared" si="0"/>
        <v>62.464961457603366</v>
      </c>
      <c r="I14" s="9">
        <f t="shared" si="1"/>
        <v>73.83134738771768</v>
      </c>
    </row>
    <row r="15" spans="4:9" ht="15">
      <c r="D15" s="12" t="s">
        <v>19</v>
      </c>
      <c r="E15" s="23">
        <v>7178</v>
      </c>
      <c r="F15" s="23">
        <v>12731</v>
      </c>
      <c r="G15" s="8">
        <v>13795</v>
      </c>
      <c r="H15" s="9">
        <f t="shared" si="0"/>
        <v>77.36138200055727</v>
      </c>
      <c r="I15" s="9">
        <f t="shared" si="1"/>
        <v>8.357552431073767</v>
      </c>
    </row>
    <row r="16" spans="4:9" ht="15">
      <c r="D16" s="10" t="s">
        <v>20</v>
      </c>
      <c r="E16" s="23">
        <v>72085</v>
      </c>
      <c r="F16" s="23">
        <v>114823</v>
      </c>
      <c r="G16" s="8">
        <v>154212</v>
      </c>
      <c r="H16" s="9">
        <f t="shared" si="0"/>
        <v>59.288340153984876</v>
      </c>
      <c r="I16" s="9">
        <f t="shared" si="1"/>
        <v>34.304102836539705</v>
      </c>
    </row>
    <row r="17" spans="4:9" ht="15">
      <c r="D17" s="12" t="s">
        <v>21</v>
      </c>
      <c r="E17" s="23">
        <v>227510</v>
      </c>
      <c r="F17" s="23">
        <v>54073</v>
      </c>
      <c r="G17" s="8">
        <v>71664</v>
      </c>
      <c r="H17" s="9">
        <f t="shared" si="0"/>
        <v>-76.23269306843655</v>
      </c>
      <c r="I17" s="9">
        <f t="shared" si="1"/>
        <v>32.53194755238289</v>
      </c>
    </row>
    <row r="18" spans="4:9" ht="15">
      <c r="D18" s="10" t="s">
        <v>22</v>
      </c>
      <c r="E18" s="23">
        <v>32870</v>
      </c>
      <c r="F18" s="23">
        <v>19619</v>
      </c>
      <c r="G18" s="8">
        <v>18472</v>
      </c>
      <c r="H18" s="9">
        <f t="shared" si="0"/>
        <v>-40.31335564344387</v>
      </c>
      <c r="I18" s="9">
        <f t="shared" si="1"/>
        <v>-5.846373413527706</v>
      </c>
    </row>
    <row r="19" spans="4:9" ht="15">
      <c r="D19" s="10" t="s">
        <v>23</v>
      </c>
      <c r="E19" s="23">
        <v>15119</v>
      </c>
      <c r="F19" s="23">
        <v>13587</v>
      </c>
      <c r="G19" s="8">
        <v>17269</v>
      </c>
      <c r="H19" s="9">
        <f t="shared" si="0"/>
        <v>-10.132945300615114</v>
      </c>
      <c r="I19" s="9">
        <f t="shared" si="1"/>
        <v>27.0994332818135</v>
      </c>
    </row>
    <row r="20" spans="4:9" ht="15" hidden="1">
      <c r="D20" s="12" t="s">
        <v>24</v>
      </c>
      <c r="E20" s="23"/>
      <c r="F20" s="8" t="s">
        <v>11</v>
      </c>
      <c r="G20" s="8" t="s">
        <v>11</v>
      </c>
      <c r="H20" s="9" t="e">
        <f t="shared" si="0"/>
        <v>#VALUE!</v>
      </c>
      <c r="I20" s="9" t="e">
        <f t="shared" si="1"/>
        <v>#VALUE!</v>
      </c>
    </row>
    <row r="21" spans="4:9" ht="15">
      <c r="D21" s="12" t="s">
        <v>25</v>
      </c>
      <c r="E21" s="23">
        <v>19020</v>
      </c>
      <c r="F21" s="23">
        <v>2877</v>
      </c>
      <c r="G21" s="8">
        <v>2344</v>
      </c>
      <c r="H21" s="9">
        <f t="shared" si="0"/>
        <v>-84.87381703470032</v>
      </c>
      <c r="I21" s="9">
        <f t="shared" si="1"/>
        <v>-18.526242613833855</v>
      </c>
    </row>
    <row r="22" spans="4:9" ht="15">
      <c r="D22" s="12" t="s">
        <v>26</v>
      </c>
      <c r="E22" s="23">
        <v>15619</v>
      </c>
      <c r="F22" s="23">
        <v>3914</v>
      </c>
      <c r="G22" s="8">
        <v>5524</v>
      </c>
      <c r="H22" s="9">
        <f t="shared" si="0"/>
        <v>-74.94077725846725</v>
      </c>
      <c r="I22" s="9">
        <f t="shared" si="1"/>
        <v>41.13438937148697</v>
      </c>
    </row>
    <row r="23" spans="4:9" ht="15.75" thickBot="1">
      <c r="D23" s="10" t="s">
        <v>27</v>
      </c>
      <c r="E23" s="23">
        <v>10220</v>
      </c>
      <c r="F23" s="23">
        <v>17575</v>
      </c>
      <c r="G23" s="8">
        <v>18421</v>
      </c>
      <c r="H23" s="9">
        <f t="shared" si="0"/>
        <v>71.96673189823875</v>
      </c>
      <c r="I23" s="9">
        <f t="shared" si="1"/>
        <v>4.8136557610241715</v>
      </c>
    </row>
    <row r="24" spans="4:9" ht="15" hidden="1">
      <c r="D24" s="12" t="s">
        <v>28</v>
      </c>
      <c r="E24" s="23"/>
      <c r="F24" s="8" t="s">
        <v>11</v>
      </c>
      <c r="G24" s="8" t="s">
        <v>11</v>
      </c>
      <c r="H24" s="9" t="e">
        <f t="shared" si="0"/>
        <v>#VALUE!</v>
      </c>
      <c r="I24" s="9" t="e">
        <f t="shared" si="1"/>
        <v>#VALUE!</v>
      </c>
    </row>
    <row r="25" spans="4:9" ht="15.75" hidden="1" thickBot="1">
      <c r="D25" s="24" t="s">
        <v>29</v>
      </c>
      <c r="E25" s="25"/>
      <c r="F25" s="26" t="s">
        <v>11</v>
      </c>
      <c r="G25" s="26" t="s">
        <v>11</v>
      </c>
      <c r="H25" s="27" t="e">
        <f t="shared" si="0"/>
        <v>#VALUE!</v>
      </c>
      <c r="I25" s="27" t="e">
        <f t="shared" si="1"/>
        <v>#VALUE!</v>
      </c>
    </row>
    <row r="26" spans="4:9" ht="16.5" thickBot="1">
      <c r="D26" s="28" t="s">
        <v>30</v>
      </c>
      <c r="E26" s="29">
        <f>SUM(E6:E25)</f>
        <v>1122770</v>
      </c>
      <c r="F26" s="29">
        <f>SUM(F6:F25)</f>
        <v>1277156</v>
      </c>
      <c r="G26" s="30">
        <f>SUM(G6:G25)</f>
        <v>1640218</v>
      </c>
      <c r="H26" s="31">
        <f t="shared" si="0"/>
        <v>13.750456460361438</v>
      </c>
      <c r="I26" s="31">
        <f t="shared" si="1"/>
        <v>28.427380836796768</v>
      </c>
    </row>
  </sheetData>
  <sheetProtection/>
  <mergeCells count="2">
    <mergeCell ref="D1:I2"/>
    <mergeCell ref="H4:I4"/>
  </mergeCells>
  <printOptions horizontalCentered="1" verticalCentered="1"/>
  <pageMargins left="0" right="0" top="0.7480314960629921" bottom="0" header="0" footer="0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5"/>
  <sheetViews>
    <sheetView zoomScalePageLayoutView="0" workbookViewId="0" topLeftCell="A10">
      <selection activeCell="A1" sqref="A1"/>
    </sheetView>
  </sheetViews>
  <sheetFormatPr defaultColWidth="9.140625" defaultRowHeight="15"/>
  <cols>
    <col min="4" max="4" width="19.28125" style="0" bestFit="1" customWidth="1"/>
    <col min="5" max="7" width="11.7109375" style="0" bestFit="1" customWidth="1"/>
    <col min="8" max="9" width="8.421875" style="0" bestFit="1" customWidth="1"/>
  </cols>
  <sheetData>
    <row r="1" spans="4:9" ht="15">
      <c r="D1" s="98" t="s">
        <v>31</v>
      </c>
      <c r="E1" s="98"/>
      <c r="F1" s="98"/>
      <c r="G1" s="98"/>
      <c r="H1" s="98"/>
      <c r="I1" s="98"/>
    </row>
    <row r="2" spans="4:9" ht="15.75" thickBot="1">
      <c r="D2" s="98"/>
      <c r="E2" s="98"/>
      <c r="F2" s="98"/>
      <c r="G2" s="98"/>
      <c r="H2" s="98"/>
      <c r="I2" s="98"/>
    </row>
    <row r="3" spans="4:9" ht="15.75" thickBot="1">
      <c r="D3" s="1" t="s">
        <v>1</v>
      </c>
      <c r="E3" s="19"/>
      <c r="F3" s="19"/>
      <c r="G3" s="19"/>
      <c r="H3" s="100" t="s">
        <v>2</v>
      </c>
      <c r="I3" s="101"/>
    </row>
    <row r="4" spans="4:9" ht="15.75" thickBot="1">
      <c r="D4" s="5" t="s">
        <v>3</v>
      </c>
      <c r="E4" s="21">
        <v>2009</v>
      </c>
      <c r="F4" s="22">
        <v>2010</v>
      </c>
      <c r="G4" s="32">
        <v>2011</v>
      </c>
      <c r="H4" s="21" t="s">
        <v>7</v>
      </c>
      <c r="I4" s="21" t="s">
        <v>8</v>
      </c>
    </row>
    <row r="5" spans="4:9" ht="15">
      <c r="D5" s="33" t="s">
        <v>9</v>
      </c>
      <c r="E5" s="34">
        <v>24900</v>
      </c>
      <c r="F5" s="34">
        <v>17392</v>
      </c>
      <c r="G5" s="34">
        <v>25860</v>
      </c>
      <c r="H5" s="35">
        <f>((F5/E5)-1)*100</f>
        <v>-30.15261044176707</v>
      </c>
      <c r="I5" s="35">
        <f>((G5/F5)-1)*100</f>
        <v>48.68905243790249</v>
      </c>
    </row>
    <row r="6" spans="4:9" ht="15" hidden="1">
      <c r="D6" s="36" t="s">
        <v>32</v>
      </c>
      <c r="E6" s="37"/>
      <c r="F6" s="37"/>
      <c r="G6" s="37" t="s">
        <v>11</v>
      </c>
      <c r="H6" s="9" t="e">
        <f aca="true" t="shared" si="0" ref="H6:I24">((F6/E6)-1)*100</f>
        <v>#DIV/0!</v>
      </c>
      <c r="I6" s="9" t="e">
        <f t="shared" si="0"/>
        <v>#VALUE!</v>
      </c>
    </row>
    <row r="7" spans="4:9" ht="15">
      <c r="D7" s="36" t="s">
        <v>12</v>
      </c>
      <c r="E7" s="45" t="s">
        <v>11</v>
      </c>
      <c r="F7" s="45" t="s">
        <v>11</v>
      </c>
      <c r="G7" s="45" t="s">
        <v>11</v>
      </c>
      <c r="H7" s="44" t="s">
        <v>11</v>
      </c>
      <c r="I7" s="44" t="s">
        <v>11</v>
      </c>
    </row>
    <row r="8" spans="4:9" ht="15">
      <c r="D8" s="38" t="s">
        <v>33</v>
      </c>
      <c r="E8" s="37">
        <v>26202</v>
      </c>
      <c r="F8" s="37">
        <v>28860</v>
      </c>
      <c r="G8" s="37">
        <v>40803</v>
      </c>
      <c r="H8" s="9">
        <f t="shared" si="0"/>
        <v>10.144263796656737</v>
      </c>
      <c r="I8" s="9">
        <f t="shared" si="0"/>
        <v>41.38253638253637</v>
      </c>
    </row>
    <row r="9" spans="4:9" ht="15">
      <c r="D9" s="39" t="s">
        <v>14</v>
      </c>
      <c r="E9" s="37">
        <v>46659</v>
      </c>
      <c r="F9" s="37">
        <v>48450</v>
      </c>
      <c r="G9" s="37">
        <v>44559</v>
      </c>
      <c r="H9" s="9">
        <f t="shared" si="0"/>
        <v>3.838487751559194</v>
      </c>
      <c r="I9" s="9">
        <f t="shared" si="0"/>
        <v>-8.030959752321987</v>
      </c>
    </row>
    <row r="10" spans="4:9" ht="15">
      <c r="D10" s="36" t="s">
        <v>15</v>
      </c>
      <c r="E10" s="37">
        <v>103250</v>
      </c>
      <c r="F10" s="37">
        <v>121016</v>
      </c>
      <c r="G10" s="37">
        <v>190780</v>
      </c>
      <c r="H10" s="9">
        <f t="shared" si="0"/>
        <v>17.20677966101696</v>
      </c>
      <c r="I10" s="9">
        <f t="shared" si="0"/>
        <v>57.64857539498909</v>
      </c>
    </row>
    <row r="11" spans="4:9" ht="15">
      <c r="D11" s="36" t="s">
        <v>16</v>
      </c>
      <c r="E11" s="37">
        <v>1901820</v>
      </c>
      <c r="F11" s="37">
        <v>2047400</v>
      </c>
      <c r="G11" s="37">
        <v>3041715</v>
      </c>
      <c r="H11" s="9">
        <f t="shared" si="0"/>
        <v>7.65477279658433</v>
      </c>
      <c r="I11" s="9">
        <f t="shared" si="0"/>
        <v>48.56476506789098</v>
      </c>
    </row>
    <row r="12" spans="4:9" ht="15">
      <c r="D12" s="36" t="s">
        <v>17</v>
      </c>
      <c r="E12" s="37">
        <v>69250</v>
      </c>
      <c r="F12" s="37">
        <v>126885</v>
      </c>
      <c r="G12" s="37">
        <v>212500</v>
      </c>
      <c r="H12" s="9">
        <f t="shared" si="0"/>
        <v>83.2274368231047</v>
      </c>
      <c r="I12" s="9">
        <f t="shared" si="0"/>
        <v>67.47448476967332</v>
      </c>
    </row>
    <row r="13" spans="4:9" ht="15">
      <c r="D13" s="36" t="s">
        <v>18</v>
      </c>
      <c r="E13" s="37">
        <v>283500</v>
      </c>
      <c r="F13" s="37">
        <v>317250</v>
      </c>
      <c r="G13" s="37">
        <v>561420</v>
      </c>
      <c r="H13" s="9">
        <f t="shared" si="0"/>
        <v>11.904761904761907</v>
      </c>
      <c r="I13" s="9">
        <f t="shared" si="0"/>
        <v>76.96453900709218</v>
      </c>
    </row>
    <row r="14" spans="4:9" ht="15">
      <c r="D14" s="36" t="s">
        <v>19</v>
      </c>
      <c r="E14" s="37">
        <v>10320</v>
      </c>
      <c r="F14" s="37">
        <v>20010</v>
      </c>
      <c r="G14" s="37">
        <v>13825</v>
      </c>
      <c r="H14" s="9">
        <f t="shared" si="0"/>
        <v>93.8953488372093</v>
      </c>
      <c r="I14" s="9">
        <f t="shared" si="0"/>
        <v>-30.909545227386303</v>
      </c>
    </row>
    <row r="15" spans="4:9" ht="15">
      <c r="D15" s="36" t="s">
        <v>20</v>
      </c>
      <c r="E15" s="37">
        <v>296700</v>
      </c>
      <c r="F15" s="37">
        <v>280520</v>
      </c>
      <c r="G15" s="37">
        <v>426460</v>
      </c>
      <c r="H15" s="9">
        <f t="shared" si="0"/>
        <v>-5.453319851702054</v>
      </c>
      <c r="I15" s="9">
        <f t="shared" si="0"/>
        <v>52.0248110651647</v>
      </c>
    </row>
    <row r="16" spans="4:9" ht="15">
      <c r="D16" s="36" t="s">
        <v>21</v>
      </c>
      <c r="E16" s="37">
        <v>123030</v>
      </c>
      <c r="F16" s="37">
        <v>123645</v>
      </c>
      <c r="G16" s="37">
        <v>173415</v>
      </c>
      <c r="H16" s="9">
        <f t="shared" si="0"/>
        <v>0.49987807851743504</v>
      </c>
      <c r="I16" s="9">
        <f t="shared" si="0"/>
        <v>40.25233531481256</v>
      </c>
    </row>
    <row r="17" spans="4:9" ht="15">
      <c r="D17" s="36" t="s">
        <v>22</v>
      </c>
      <c r="E17" s="37">
        <v>17700</v>
      </c>
      <c r="F17" s="37">
        <v>20905</v>
      </c>
      <c r="G17" s="37">
        <v>25210</v>
      </c>
      <c r="H17" s="9">
        <f t="shared" si="0"/>
        <v>18.107344632768353</v>
      </c>
      <c r="I17" s="9">
        <f t="shared" si="0"/>
        <v>20.593159531212635</v>
      </c>
    </row>
    <row r="18" spans="4:9" ht="15">
      <c r="D18" s="36" t="s">
        <v>23</v>
      </c>
      <c r="E18" s="37">
        <v>17826</v>
      </c>
      <c r="F18" s="37">
        <v>20622</v>
      </c>
      <c r="G18" s="37">
        <v>30181</v>
      </c>
      <c r="H18" s="9">
        <f t="shared" si="0"/>
        <v>15.684954560753962</v>
      </c>
      <c r="I18" s="9">
        <f t="shared" si="0"/>
        <v>46.353408980700216</v>
      </c>
    </row>
    <row r="19" spans="4:9" ht="15" hidden="1">
      <c r="D19" s="40" t="s">
        <v>34</v>
      </c>
      <c r="E19" s="37"/>
      <c r="F19" s="37"/>
      <c r="G19" s="37" t="s">
        <v>11</v>
      </c>
      <c r="H19" s="9" t="e">
        <f t="shared" si="0"/>
        <v>#DIV/0!</v>
      </c>
      <c r="I19" s="9" t="e">
        <f t="shared" si="0"/>
        <v>#VALUE!</v>
      </c>
    </row>
    <row r="20" spans="4:9" ht="15">
      <c r="D20" s="36" t="s">
        <v>25</v>
      </c>
      <c r="E20" s="37">
        <v>441</v>
      </c>
      <c r="F20" s="37">
        <v>0</v>
      </c>
      <c r="G20" s="37">
        <v>0</v>
      </c>
      <c r="H20" s="44" t="s">
        <v>11</v>
      </c>
      <c r="I20" s="44" t="s">
        <v>11</v>
      </c>
    </row>
    <row r="21" spans="4:9" ht="15">
      <c r="D21" s="36" t="s">
        <v>26</v>
      </c>
      <c r="E21" s="37">
        <v>1119</v>
      </c>
      <c r="F21" s="37">
        <v>0</v>
      </c>
      <c r="G21" s="37">
        <v>0</v>
      </c>
      <c r="H21" s="44" t="s">
        <v>11</v>
      </c>
      <c r="I21" s="44" t="s">
        <v>11</v>
      </c>
    </row>
    <row r="22" spans="4:9" ht="15.75" thickBot="1">
      <c r="D22" s="36" t="s">
        <v>27</v>
      </c>
      <c r="E22" s="37">
        <v>15750</v>
      </c>
      <c r="F22" s="37">
        <v>0</v>
      </c>
      <c r="G22" s="37">
        <v>0</v>
      </c>
      <c r="H22" s="44" t="s">
        <v>11</v>
      </c>
      <c r="I22" s="44" t="s">
        <v>11</v>
      </c>
    </row>
    <row r="23" spans="4:9" ht="15" hidden="1">
      <c r="D23" s="36" t="s">
        <v>28</v>
      </c>
      <c r="E23" s="37"/>
      <c r="F23" s="37"/>
      <c r="G23" s="37" t="s">
        <v>11</v>
      </c>
      <c r="H23" s="9" t="e">
        <f t="shared" si="0"/>
        <v>#DIV/0!</v>
      </c>
      <c r="I23" s="9" t="e">
        <f t="shared" si="0"/>
        <v>#VALUE!</v>
      </c>
    </row>
    <row r="24" spans="4:9" ht="15.75" hidden="1" thickBot="1">
      <c r="D24" s="36" t="s">
        <v>35</v>
      </c>
      <c r="E24" s="41"/>
      <c r="F24" s="41"/>
      <c r="G24" s="41" t="s">
        <v>11</v>
      </c>
      <c r="H24" s="27" t="e">
        <f t="shared" si="0"/>
        <v>#DIV/0!</v>
      </c>
      <c r="I24" s="27" t="e">
        <f t="shared" si="0"/>
        <v>#VALUE!</v>
      </c>
    </row>
    <row r="25" spans="4:9" ht="15.75" thickBot="1">
      <c r="D25" s="42" t="s">
        <v>30</v>
      </c>
      <c r="E25" s="43">
        <f>SUM(E5:E24)</f>
        <v>2938467</v>
      </c>
      <c r="F25" s="43">
        <f>SUM(F5:F24)</f>
        <v>3172955</v>
      </c>
      <c r="G25" s="43">
        <f>SUM(G5:G24)</f>
        <v>4786728</v>
      </c>
      <c r="H25" s="31">
        <f>((F25/E25)-1)*100</f>
        <v>7.979943283351498</v>
      </c>
      <c r="I25" s="31">
        <f>((G25/F25)-1)*100</f>
        <v>50.860254872823596</v>
      </c>
    </row>
  </sheetData>
  <sheetProtection/>
  <mergeCells count="2">
    <mergeCell ref="D1:I2"/>
    <mergeCell ref="H3:I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7" width="8.7109375" style="0" bestFit="1" customWidth="1"/>
    <col min="8" max="8" width="8.00390625" style="0" bestFit="1" customWidth="1"/>
    <col min="9" max="9" width="9.00390625" style="0" bestFit="1" customWidth="1"/>
    <col min="10" max="13" width="7.7109375" style="0" bestFit="1" customWidth="1"/>
    <col min="14" max="14" width="10.28125" style="0" bestFit="1" customWidth="1"/>
  </cols>
  <sheetData>
    <row r="1" spans="1:14" ht="18.75" thickBot="1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51">
        <v>834</v>
      </c>
      <c r="C4" s="51">
        <v>1296</v>
      </c>
      <c r="D4" s="51">
        <v>2970</v>
      </c>
      <c r="E4" s="51">
        <v>3649</v>
      </c>
      <c r="F4" s="51">
        <v>3726</v>
      </c>
      <c r="G4" s="51">
        <v>2417</v>
      </c>
      <c r="H4" s="51"/>
      <c r="I4" s="51"/>
      <c r="J4" s="51"/>
      <c r="K4" s="51"/>
      <c r="L4" s="51"/>
      <c r="M4" s="51"/>
      <c r="N4" s="52">
        <f aca="true" t="shared" si="0" ref="N4:N20">SUM(B4:M4)</f>
        <v>14892</v>
      </c>
    </row>
    <row r="5" spans="1:14" ht="15">
      <c r="A5" s="53" t="s">
        <v>12</v>
      </c>
      <c r="B5" s="54">
        <v>4651</v>
      </c>
      <c r="C5" s="54">
        <v>4111</v>
      </c>
      <c r="D5" s="54">
        <v>5572</v>
      </c>
      <c r="E5" s="54">
        <v>7256</v>
      </c>
      <c r="F5" s="54">
        <v>8703</v>
      </c>
      <c r="G5" s="54">
        <v>4037</v>
      </c>
      <c r="H5" s="54"/>
      <c r="I5" s="54"/>
      <c r="J5" s="54"/>
      <c r="K5" s="54"/>
      <c r="L5" s="54"/>
      <c r="M5" s="54"/>
      <c r="N5" s="55">
        <f t="shared" si="0"/>
        <v>34330</v>
      </c>
    </row>
    <row r="6" spans="1:14" ht="15">
      <c r="A6" s="50" t="s">
        <v>13</v>
      </c>
      <c r="B6" s="51">
        <v>1981</v>
      </c>
      <c r="C6" s="51">
        <v>1068</v>
      </c>
      <c r="D6" s="51">
        <v>3498</v>
      </c>
      <c r="E6" s="51">
        <v>3714</v>
      </c>
      <c r="F6" s="51">
        <v>6309</v>
      </c>
      <c r="G6" s="51">
        <v>3275</v>
      </c>
      <c r="H6" s="51"/>
      <c r="I6" s="51"/>
      <c r="J6" s="51"/>
      <c r="K6" s="51"/>
      <c r="L6" s="51"/>
      <c r="M6" s="51"/>
      <c r="N6" s="56">
        <f t="shared" si="0"/>
        <v>19845</v>
      </c>
    </row>
    <row r="7" spans="1:14" ht="15">
      <c r="A7" s="57" t="s">
        <v>14</v>
      </c>
      <c r="B7" s="54">
        <v>1301</v>
      </c>
      <c r="C7" s="54">
        <v>872</v>
      </c>
      <c r="D7" s="54">
        <v>2313</v>
      </c>
      <c r="E7" s="54">
        <v>3259</v>
      </c>
      <c r="F7" s="54">
        <v>5938</v>
      </c>
      <c r="G7" s="54">
        <v>5564</v>
      </c>
      <c r="H7" s="54"/>
      <c r="I7" s="54"/>
      <c r="J7" s="54"/>
      <c r="K7" s="54"/>
      <c r="L7" s="54"/>
      <c r="M7" s="54"/>
      <c r="N7" s="55">
        <f t="shared" si="0"/>
        <v>19247</v>
      </c>
    </row>
    <row r="8" spans="1:14" ht="15">
      <c r="A8" s="53" t="s">
        <v>15</v>
      </c>
      <c r="B8" s="58">
        <v>4228</v>
      </c>
      <c r="C8" s="58">
        <v>10411</v>
      </c>
      <c r="D8" s="58">
        <v>26825</v>
      </c>
      <c r="E8" s="58">
        <v>38205</v>
      </c>
      <c r="F8" s="58">
        <v>43252</v>
      </c>
      <c r="G8" s="58">
        <v>26063</v>
      </c>
      <c r="H8" s="58"/>
      <c r="I8" s="58"/>
      <c r="J8" s="58"/>
      <c r="K8" s="58"/>
      <c r="L8" s="58"/>
      <c r="M8" s="58"/>
      <c r="N8" s="59">
        <f t="shared" si="0"/>
        <v>148984</v>
      </c>
    </row>
    <row r="9" spans="1:14" ht="15">
      <c r="A9" s="60" t="s">
        <v>16</v>
      </c>
      <c r="B9" s="61">
        <v>23122</v>
      </c>
      <c r="C9" s="61">
        <v>54857</v>
      </c>
      <c r="D9" s="61">
        <v>119509</v>
      </c>
      <c r="E9" s="61">
        <v>191856</v>
      </c>
      <c r="F9" s="61">
        <v>252932</v>
      </c>
      <c r="G9" s="61">
        <v>226594</v>
      </c>
      <c r="H9" s="61"/>
      <c r="I9" s="61"/>
      <c r="J9" s="61"/>
      <c r="K9" s="61"/>
      <c r="L9" s="61"/>
      <c r="M9" s="61"/>
      <c r="N9" s="62">
        <f t="shared" si="0"/>
        <v>868870</v>
      </c>
    </row>
    <row r="10" spans="1:14" ht="15">
      <c r="A10" s="53" t="s">
        <v>17</v>
      </c>
      <c r="B10" s="58">
        <v>6048</v>
      </c>
      <c r="C10" s="58">
        <v>11505</v>
      </c>
      <c r="D10" s="58">
        <v>31039</v>
      </c>
      <c r="E10" s="58">
        <v>43904</v>
      </c>
      <c r="F10" s="58">
        <v>46016</v>
      </c>
      <c r="G10" s="58">
        <v>29356</v>
      </c>
      <c r="H10" s="58"/>
      <c r="I10" s="58"/>
      <c r="J10" s="58"/>
      <c r="K10" s="58"/>
      <c r="L10" s="58"/>
      <c r="M10" s="58"/>
      <c r="N10" s="59">
        <f t="shared" si="0"/>
        <v>167868</v>
      </c>
    </row>
    <row r="11" spans="1:14" ht="15">
      <c r="A11" s="60" t="s">
        <v>18</v>
      </c>
      <c r="B11" s="61">
        <v>831</v>
      </c>
      <c r="C11" s="61">
        <v>3277</v>
      </c>
      <c r="D11" s="61">
        <v>7218</v>
      </c>
      <c r="E11" s="61">
        <v>15697</v>
      </c>
      <c r="F11" s="61">
        <v>20541</v>
      </c>
      <c r="G11" s="61">
        <v>16917</v>
      </c>
      <c r="H11" s="61"/>
      <c r="I11" s="61"/>
      <c r="J11" s="61"/>
      <c r="K11" s="61"/>
      <c r="L11" s="61"/>
      <c r="M11" s="61"/>
      <c r="N11" s="62">
        <f t="shared" si="0"/>
        <v>64481</v>
      </c>
    </row>
    <row r="12" spans="1:14" ht="15">
      <c r="A12" s="60" t="s">
        <v>19</v>
      </c>
      <c r="B12" s="51">
        <v>488</v>
      </c>
      <c r="C12" s="51">
        <v>746</v>
      </c>
      <c r="D12" s="51">
        <v>1104</v>
      </c>
      <c r="E12" s="51">
        <v>1879</v>
      </c>
      <c r="F12" s="51">
        <v>7625</v>
      </c>
      <c r="G12" s="51">
        <v>1953</v>
      </c>
      <c r="H12" s="51"/>
      <c r="I12" s="51"/>
      <c r="J12" s="51"/>
      <c r="K12" s="51"/>
      <c r="L12" s="51"/>
      <c r="M12" s="51"/>
      <c r="N12" s="56">
        <f t="shared" si="0"/>
        <v>13795</v>
      </c>
    </row>
    <row r="13" spans="1:14" ht="15">
      <c r="A13" s="53" t="s">
        <v>20</v>
      </c>
      <c r="B13" s="54">
        <v>9172</v>
      </c>
      <c r="C13" s="54">
        <v>20295</v>
      </c>
      <c r="D13" s="54">
        <v>26390</v>
      </c>
      <c r="E13" s="54">
        <v>34280</v>
      </c>
      <c r="F13" s="54">
        <v>40975</v>
      </c>
      <c r="G13" s="54">
        <v>23100</v>
      </c>
      <c r="H13" s="54"/>
      <c r="I13" s="54"/>
      <c r="J13" s="54"/>
      <c r="K13" s="54"/>
      <c r="L13" s="54"/>
      <c r="M13" s="54"/>
      <c r="N13" s="55">
        <f t="shared" si="0"/>
        <v>154212</v>
      </c>
    </row>
    <row r="14" spans="1:14" ht="15">
      <c r="A14" s="60" t="s">
        <v>21</v>
      </c>
      <c r="B14" s="51">
        <v>3046</v>
      </c>
      <c r="C14" s="51">
        <v>4106</v>
      </c>
      <c r="D14" s="51">
        <v>9273</v>
      </c>
      <c r="E14" s="51">
        <v>15482</v>
      </c>
      <c r="F14" s="51">
        <v>25386</v>
      </c>
      <c r="G14" s="51">
        <v>14371</v>
      </c>
      <c r="H14" s="51"/>
      <c r="I14" s="51"/>
      <c r="J14" s="51"/>
      <c r="K14" s="51"/>
      <c r="L14" s="51"/>
      <c r="M14" s="51"/>
      <c r="N14" s="56">
        <f t="shared" si="0"/>
        <v>71664</v>
      </c>
    </row>
    <row r="15" spans="1:14" ht="15">
      <c r="A15" s="53" t="s">
        <v>22</v>
      </c>
      <c r="B15" s="54">
        <v>816</v>
      </c>
      <c r="C15" s="54">
        <v>1607</v>
      </c>
      <c r="D15" s="54">
        <v>1957</v>
      </c>
      <c r="E15" s="54">
        <v>3738</v>
      </c>
      <c r="F15" s="54">
        <v>5355</v>
      </c>
      <c r="G15" s="54">
        <v>4999</v>
      </c>
      <c r="H15" s="54"/>
      <c r="I15" s="54"/>
      <c r="J15" s="54"/>
      <c r="K15" s="54"/>
      <c r="L15" s="54"/>
      <c r="M15" s="54"/>
      <c r="N15" s="55">
        <f t="shared" si="0"/>
        <v>18472</v>
      </c>
    </row>
    <row r="16" spans="1:14" ht="15">
      <c r="A16" s="53" t="s">
        <v>23</v>
      </c>
      <c r="B16" s="54">
        <v>1045</v>
      </c>
      <c r="C16" s="54">
        <v>1299</v>
      </c>
      <c r="D16" s="54">
        <v>1629</v>
      </c>
      <c r="E16" s="54">
        <v>2746</v>
      </c>
      <c r="F16" s="54">
        <v>5161</v>
      </c>
      <c r="G16" s="54">
        <v>5389</v>
      </c>
      <c r="H16" s="54"/>
      <c r="I16" s="54"/>
      <c r="J16" s="54"/>
      <c r="K16" s="54"/>
      <c r="L16" s="54"/>
      <c r="M16" s="54"/>
      <c r="N16" s="55">
        <f t="shared" si="0"/>
        <v>17269</v>
      </c>
    </row>
    <row r="17" spans="1:14" ht="15">
      <c r="A17" s="60" t="s">
        <v>25</v>
      </c>
      <c r="B17" s="51">
        <v>436</v>
      </c>
      <c r="C17" s="51">
        <v>297</v>
      </c>
      <c r="D17" s="51">
        <v>208</v>
      </c>
      <c r="E17" s="51">
        <v>315</v>
      </c>
      <c r="F17" s="51">
        <v>625</v>
      </c>
      <c r="G17" s="51">
        <v>463</v>
      </c>
      <c r="H17" s="51"/>
      <c r="I17" s="51"/>
      <c r="J17" s="51"/>
      <c r="K17" s="51"/>
      <c r="L17" s="51"/>
      <c r="M17" s="51"/>
      <c r="N17" s="56">
        <f t="shared" si="0"/>
        <v>2344</v>
      </c>
    </row>
    <row r="18" spans="1:14" ht="15">
      <c r="A18" s="60" t="s">
        <v>26</v>
      </c>
      <c r="B18" s="61">
        <v>435</v>
      </c>
      <c r="C18" s="61">
        <v>329</v>
      </c>
      <c r="D18" s="61">
        <v>656</v>
      </c>
      <c r="E18" s="61">
        <v>1924</v>
      </c>
      <c r="F18" s="61">
        <v>1457</v>
      </c>
      <c r="G18" s="61">
        <v>723</v>
      </c>
      <c r="H18" s="61"/>
      <c r="I18" s="61"/>
      <c r="J18" s="61"/>
      <c r="K18" s="61"/>
      <c r="L18" s="61"/>
      <c r="M18" s="61"/>
      <c r="N18" s="62">
        <f t="shared" si="0"/>
        <v>5524</v>
      </c>
    </row>
    <row r="19" spans="1:14" ht="15.75" thickBot="1">
      <c r="A19" s="53" t="s">
        <v>27</v>
      </c>
      <c r="B19" s="54">
        <v>3232</v>
      </c>
      <c r="C19" s="54">
        <v>4381</v>
      </c>
      <c r="D19" s="54">
        <v>1418</v>
      </c>
      <c r="E19" s="54">
        <v>2316</v>
      </c>
      <c r="F19" s="54">
        <v>3452</v>
      </c>
      <c r="G19" s="54">
        <v>3622</v>
      </c>
      <c r="H19" s="54"/>
      <c r="I19" s="54"/>
      <c r="J19" s="54"/>
      <c r="K19" s="54"/>
      <c r="L19" s="54"/>
      <c r="M19" s="54"/>
      <c r="N19" s="55">
        <f t="shared" si="0"/>
        <v>18421</v>
      </c>
    </row>
    <row r="20" spans="1:14" ht="16.5" thickBot="1">
      <c r="A20" s="63" t="s">
        <v>30</v>
      </c>
      <c r="B20" s="64">
        <f aca="true" t="shared" si="1" ref="B20:G20">SUM(B4:B19)</f>
        <v>61666</v>
      </c>
      <c r="C20" s="64">
        <f t="shared" si="1"/>
        <v>120457</v>
      </c>
      <c r="D20" s="64">
        <f t="shared" si="1"/>
        <v>241579</v>
      </c>
      <c r="E20" s="64">
        <f t="shared" si="1"/>
        <v>370220</v>
      </c>
      <c r="F20" s="64">
        <f t="shared" si="1"/>
        <v>477453</v>
      </c>
      <c r="G20" s="64">
        <f t="shared" si="1"/>
        <v>368843</v>
      </c>
      <c r="H20" s="64"/>
      <c r="I20" s="64"/>
      <c r="J20" s="64"/>
      <c r="K20" s="64"/>
      <c r="L20" s="64"/>
      <c r="M20" s="64"/>
      <c r="N20" s="65">
        <f t="shared" si="0"/>
        <v>1640218</v>
      </c>
    </row>
    <row r="21" spans="2:13" ht="1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ht="15">
      <c r="N22" s="66"/>
    </row>
  </sheetData>
  <sheetProtection/>
  <mergeCells count="1">
    <mergeCell ref="A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7" width="10.28125" style="0" bestFit="1" customWidth="1"/>
    <col min="8" max="8" width="8.003906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61">
        <v>2156</v>
      </c>
      <c r="C4" s="61">
        <v>3304</v>
      </c>
      <c r="D4" s="61">
        <v>3088</v>
      </c>
      <c r="E4" s="61">
        <v>5176</v>
      </c>
      <c r="F4" s="61">
        <v>6496</v>
      </c>
      <c r="G4" s="61">
        <v>5640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7">
        <f aca="true" t="shared" si="0" ref="N4:N19">SUM(B4:M4)</f>
        <v>25860</v>
      </c>
    </row>
    <row r="5" spans="1:14" ht="15">
      <c r="A5" s="53" t="s">
        <v>12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f t="shared" si="0"/>
        <v>0</v>
      </c>
    </row>
    <row r="6" spans="1:14" ht="15">
      <c r="A6" s="50" t="s">
        <v>13</v>
      </c>
      <c r="B6" s="61">
        <v>3798</v>
      </c>
      <c r="C6" s="61">
        <v>1536</v>
      </c>
      <c r="D6" s="61">
        <v>7239</v>
      </c>
      <c r="E6" s="61">
        <v>7185</v>
      </c>
      <c r="F6" s="61">
        <v>13656</v>
      </c>
      <c r="G6" s="61">
        <v>7389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2">
        <f t="shared" si="0"/>
        <v>40803</v>
      </c>
    </row>
    <row r="7" spans="1:14" ht="15">
      <c r="A7" s="57" t="s">
        <v>14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 t="shared" si="0"/>
        <v>44559</v>
      </c>
    </row>
    <row r="8" spans="1:14" ht="15">
      <c r="A8" s="53" t="s">
        <v>15</v>
      </c>
      <c r="B8" s="58">
        <v>11730</v>
      </c>
      <c r="C8" s="58">
        <v>12465</v>
      </c>
      <c r="D8" s="58">
        <v>25475</v>
      </c>
      <c r="E8" s="58">
        <v>45290</v>
      </c>
      <c r="F8" s="58">
        <v>54570</v>
      </c>
      <c r="G8" s="58">
        <v>41250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9">
        <f t="shared" si="0"/>
        <v>190780</v>
      </c>
    </row>
    <row r="9" spans="1:14" ht="15">
      <c r="A9" s="60" t="s">
        <v>16</v>
      </c>
      <c r="B9" s="61">
        <v>163850</v>
      </c>
      <c r="C9" s="61">
        <v>169145</v>
      </c>
      <c r="D9" s="61">
        <v>281575</v>
      </c>
      <c r="E9" s="61">
        <v>598365</v>
      </c>
      <c r="F9" s="61">
        <v>858270</v>
      </c>
      <c r="G9" s="61">
        <v>970510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f t="shared" si="0"/>
        <v>3041715</v>
      </c>
    </row>
    <row r="10" spans="1:14" ht="15">
      <c r="A10" s="53" t="s">
        <v>17</v>
      </c>
      <c r="B10" s="58">
        <v>13050</v>
      </c>
      <c r="C10" s="58">
        <v>16915</v>
      </c>
      <c r="D10" s="58">
        <v>27580</v>
      </c>
      <c r="E10" s="58">
        <v>51990</v>
      </c>
      <c r="F10" s="58">
        <v>60515</v>
      </c>
      <c r="G10" s="58">
        <v>42450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9">
        <f t="shared" si="0"/>
        <v>212500</v>
      </c>
    </row>
    <row r="11" spans="1:14" ht="15">
      <c r="A11" s="60" t="s">
        <v>18</v>
      </c>
      <c r="B11" s="61">
        <v>10665</v>
      </c>
      <c r="C11" s="61">
        <v>40950</v>
      </c>
      <c r="D11" s="61">
        <v>89370</v>
      </c>
      <c r="E11" s="61">
        <v>162600</v>
      </c>
      <c r="F11" s="61">
        <v>149715</v>
      </c>
      <c r="G11" s="61">
        <v>108120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f t="shared" si="0"/>
        <v>561420</v>
      </c>
    </row>
    <row r="12" spans="1:14" ht="15">
      <c r="A12" s="60" t="s">
        <v>19</v>
      </c>
      <c r="B12" s="61">
        <v>1065</v>
      </c>
      <c r="C12" s="61">
        <v>625</v>
      </c>
      <c r="D12" s="61">
        <v>1690</v>
      </c>
      <c r="E12" s="61">
        <v>2630</v>
      </c>
      <c r="F12" s="61">
        <v>4000</v>
      </c>
      <c r="G12" s="61">
        <v>3815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f t="shared" si="0"/>
        <v>13825</v>
      </c>
    </row>
    <row r="13" spans="1:14" ht="15">
      <c r="A13" s="53" t="s">
        <v>20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426460</v>
      </c>
    </row>
    <row r="14" spans="1:14" ht="15">
      <c r="A14" s="60" t="s">
        <v>21</v>
      </c>
      <c r="B14" s="61">
        <v>6630</v>
      </c>
      <c r="C14" s="61">
        <v>7910</v>
      </c>
      <c r="D14" s="61">
        <v>23955</v>
      </c>
      <c r="E14" s="61">
        <v>31755</v>
      </c>
      <c r="F14" s="61">
        <v>62625</v>
      </c>
      <c r="G14" s="61">
        <v>40540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f t="shared" si="0"/>
        <v>173415</v>
      </c>
    </row>
    <row r="15" spans="1:14" ht="15">
      <c r="A15" s="53" t="s">
        <v>22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25210</v>
      </c>
    </row>
    <row r="16" spans="1:14" ht="15">
      <c r="A16" s="53" t="s">
        <v>23</v>
      </c>
      <c r="B16" s="58">
        <v>1695</v>
      </c>
      <c r="C16" s="58">
        <v>2187</v>
      </c>
      <c r="D16" s="58">
        <v>2796</v>
      </c>
      <c r="E16" s="58">
        <v>4336</v>
      </c>
      <c r="F16" s="58">
        <v>8403</v>
      </c>
      <c r="G16" s="58">
        <v>10764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9">
        <f t="shared" si="0"/>
        <v>30181</v>
      </c>
    </row>
    <row r="17" spans="1:14" ht="15">
      <c r="A17" s="60" t="s">
        <v>25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 t="s">
        <v>11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f t="shared" si="0"/>
        <v>0</v>
      </c>
    </row>
    <row r="18" spans="1:14" ht="15">
      <c r="A18" s="60" t="s">
        <v>26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 t="s">
        <v>11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f t="shared" si="0"/>
        <v>0</v>
      </c>
    </row>
    <row r="19" spans="1:14" ht="15.75" thickBot="1">
      <c r="A19" s="53" t="s">
        <v>27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11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0</v>
      </c>
    </row>
    <row r="20" spans="1:14" ht="16.5" thickBot="1">
      <c r="A20" s="63" t="s">
        <v>30</v>
      </c>
      <c r="B20" s="64">
        <f>SUM(B4:B19)</f>
        <v>240104</v>
      </c>
      <c r="C20" s="64">
        <f aca="true" t="shared" si="1" ref="C20:N20">SUM(C4:C19)</f>
        <v>289172</v>
      </c>
      <c r="D20" s="64">
        <f t="shared" si="1"/>
        <v>516921</v>
      </c>
      <c r="E20" s="64">
        <f t="shared" si="1"/>
        <v>1021489</v>
      </c>
      <c r="F20" s="64">
        <f t="shared" si="1"/>
        <v>1372716</v>
      </c>
      <c r="G20" s="64">
        <f t="shared" si="1"/>
        <v>1346326</v>
      </c>
      <c r="H20" s="64">
        <f t="shared" si="1"/>
        <v>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64">
        <f t="shared" si="1"/>
        <v>0</v>
      </c>
      <c r="N20" s="64">
        <f t="shared" si="1"/>
        <v>4786728</v>
      </c>
    </row>
    <row r="22" ht="15">
      <c r="N22" s="66"/>
    </row>
  </sheetData>
  <sheetProtection/>
  <mergeCells count="1">
    <mergeCell ref="A1:N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2011-07-08T10:43:10Z</cp:lastPrinted>
  <dcterms:created xsi:type="dcterms:W3CDTF">2011-07-08T08:27:15Z</dcterms:created>
  <dcterms:modified xsi:type="dcterms:W3CDTF">2011-07-12T11:45:53Z</dcterms:modified>
  <cp:category/>
  <cp:version/>
  <cp:contentType/>
  <cp:contentStatus/>
</cp:coreProperties>
</file>